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5576" windowHeight="8856"/>
  </bookViews>
  <sheets>
    <sheet name="Plan de Acción" sheetId="2" r:id="rId1"/>
    <sheet name="Hoja1" sheetId="6" state="hidden" r:id="rId2"/>
    <sheet name="Metas 2022" sheetId="3" r:id="rId3"/>
    <sheet name="Hoja5" sheetId="5" state="hidden" r:id="rId4"/>
    <sheet name="Indicadores no incluidos" sheetId="7" r:id="rId5"/>
  </sheets>
  <definedNames>
    <definedName name="_xlnm._FilterDatabase" localSheetId="4" hidden="1">'Indicadores no incluidos'!$A$2:$F$30</definedName>
    <definedName name="_xlnm._FilterDatabase" localSheetId="2" hidden="1">'Metas 2022'!$A$1:$J$527</definedName>
    <definedName name="_xlnm._FilterDatabase" localSheetId="0" hidden="1">'Plan de Acción'!$A$7:$BB$131</definedName>
  </definedNames>
  <calcPr calcId="145621"/>
</workbook>
</file>

<file path=xl/calcChain.xml><?xml version="1.0" encoding="utf-8"?>
<calcChain xmlns="http://schemas.openxmlformats.org/spreadsheetml/2006/main">
  <c r="G15" i="7" l="1"/>
  <c r="H8" i="2" l="1"/>
  <c r="AA9" i="2" l="1"/>
  <c r="AE9" i="2" s="1"/>
  <c r="AB9" i="2"/>
  <c r="AF9" i="2" s="1"/>
  <c r="AA10" i="2"/>
  <c r="AE10" i="2" s="1"/>
  <c r="AB10" i="2"/>
  <c r="AF10" i="2" s="1"/>
  <c r="AA11" i="2"/>
  <c r="AE11" i="2" s="1"/>
  <c r="AB11" i="2"/>
  <c r="AF11" i="2" s="1"/>
  <c r="AA12" i="2"/>
  <c r="AE12" i="2" s="1"/>
  <c r="AB12" i="2"/>
  <c r="AF12" i="2" s="1"/>
  <c r="AA35" i="2"/>
  <c r="AE35" i="2" s="1"/>
  <c r="AB35" i="2"/>
  <c r="AF35" i="2" s="1"/>
  <c r="AA36" i="2"/>
  <c r="AE36" i="2" s="1"/>
  <c r="AB36" i="2"/>
  <c r="AF36" i="2" s="1"/>
  <c r="AA37" i="2"/>
  <c r="AE37" i="2" s="1"/>
  <c r="AB37" i="2"/>
  <c r="AF37" i="2" s="1"/>
  <c r="AA38" i="2"/>
  <c r="AE38" i="2" s="1"/>
  <c r="AB38" i="2"/>
  <c r="AF38" i="2" s="1"/>
  <c r="AA39" i="2"/>
  <c r="AE39" i="2" s="1"/>
  <c r="AB39" i="2"/>
  <c r="AF39" i="2" s="1"/>
  <c r="AA40" i="2"/>
  <c r="AE40" i="2" s="1"/>
  <c r="AB40" i="2"/>
  <c r="AF40" i="2" s="1"/>
  <c r="AA41" i="2"/>
  <c r="AE41" i="2" s="1"/>
  <c r="AB41" i="2"/>
  <c r="AF41" i="2" s="1"/>
  <c r="AA42" i="2"/>
  <c r="AE42" i="2" s="1"/>
  <c r="AB42" i="2"/>
  <c r="AF42" i="2" s="1"/>
  <c r="AA43" i="2"/>
  <c r="AE43" i="2" s="1"/>
  <c r="AB43" i="2"/>
  <c r="AF43" i="2" s="1"/>
  <c r="AA44" i="2"/>
  <c r="AE44" i="2" s="1"/>
  <c r="AB44" i="2"/>
  <c r="AF44" i="2" s="1"/>
  <c r="AA45" i="2"/>
  <c r="AE45" i="2" s="1"/>
  <c r="AB45" i="2"/>
  <c r="AF45" i="2" s="1"/>
  <c r="AA46" i="2"/>
  <c r="AE46" i="2" s="1"/>
  <c r="AB46" i="2"/>
  <c r="AF46" i="2" s="1"/>
  <c r="AA47" i="2"/>
  <c r="AE47" i="2" s="1"/>
  <c r="AB47" i="2"/>
  <c r="AF47" i="2" s="1"/>
  <c r="AA48" i="2"/>
  <c r="AE48" i="2" s="1"/>
  <c r="AB48" i="2"/>
  <c r="AF48" i="2" s="1"/>
  <c r="AA49" i="2"/>
  <c r="AE49" i="2" s="1"/>
  <c r="AB49" i="2"/>
  <c r="AF49" i="2" s="1"/>
  <c r="AA50" i="2"/>
  <c r="AE50" i="2" s="1"/>
  <c r="AB50" i="2"/>
  <c r="AF50" i="2" s="1"/>
  <c r="AA51" i="2"/>
  <c r="AE51" i="2" s="1"/>
  <c r="AB51" i="2"/>
  <c r="AF51" i="2" s="1"/>
  <c r="AA52" i="2"/>
  <c r="AE52" i="2" s="1"/>
  <c r="AB52" i="2"/>
  <c r="AF52" i="2" s="1"/>
  <c r="AA53" i="2"/>
  <c r="AE53" i="2" s="1"/>
  <c r="AB53" i="2"/>
  <c r="AF53" i="2" s="1"/>
  <c r="AA54" i="2"/>
  <c r="AE54" i="2" s="1"/>
  <c r="AB54" i="2"/>
  <c r="AF54" i="2" s="1"/>
  <c r="AA55" i="2"/>
  <c r="AE55" i="2" s="1"/>
  <c r="AB55" i="2"/>
  <c r="AF55" i="2" s="1"/>
  <c r="AA56" i="2"/>
  <c r="AE56" i="2" s="1"/>
  <c r="AB56" i="2"/>
  <c r="AF56" i="2" s="1"/>
  <c r="AA57" i="2"/>
  <c r="AE57" i="2" s="1"/>
  <c r="AB57" i="2"/>
  <c r="AF57" i="2" s="1"/>
  <c r="AA58" i="2"/>
  <c r="AE58" i="2" s="1"/>
  <c r="AB58" i="2"/>
  <c r="AF58" i="2" s="1"/>
  <c r="AA59" i="2"/>
  <c r="AE59" i="2" s="1"/>
  <c r="AB59" i="2"/>
  <c r="AF59" i="2" s="1"/>
  <c r="AA60" i="2"/>
  <c r="AE60" i="2" s="1"/>
  <c r="AB60" i="2"/>
  <c r="AF60" i="2" s="1"/>
  <c r="AA61" i="2"/>
  <c r="AE61" i="2" s="1"/>
  <c r="AB61" i="2"/>
  <c r="AF61" i="2" s="1"/>
  <c r="AA66" i="2"/>
  <c r="AE66" i="2" s="1"/>
  <c r="AB66" i="2"/>
  <c r="AF66" i="2" s="1"/>
  <c r="AA67" i="2"/>
  <c r="AE67" i="2" s="1"/>
  <c r="AB67" i="2"/>
  <c r="AF67" i="2" s="1"/>
  <c r="AA68" i="2"/>
  <c r="AE68" i="2" s="1"/>
  <c r="AB68" i="2"/>
  <c r="AF68" i="2" s="1"/>
  <c r="AA72" i="2"/>
  <c r="AE72" i="2" s="1"/>
  <c r="AB72" i="2"/>
  <c r="AF72" i="2" s="1"/>
  <c r="AA73" i="2"/>
  <c r="AE73" i="2" s="1"/>
  <c r="AB73" i="2"/>
  <c r="AF73" i="2" s="1"/>
  <c r="AA74" i="2"/>
  <c r="AE74" i="2" s="1"/>
  <c r="AB74" i="2"/>
  <c r="AF74" i="2" s="1"/>
  <c r="AA75" i="2"/>
  <c r="AE75" i="2" s="1"/>
  <c r="AB75" i="2"/>
  <c r="AF75" i="2" s="1"/>
  <c r="AA76" i="2"/>
  <c r="AE76" i="2" s="1"/>
  <c r="AB76" i="2"/>
  <c r="AF76" i="2" s="1"/>
  <c r="AA77" i="2"/>
  <c r="AE77" i="2" s="1"/>
  <c r="AB77" i="2"/>
  <c r="AF77" i="2" s="1"/>
  <c r="AA78" i="2"/>
  <c r="AE78" i="2" s="1"/>
  <c r="AB78" i="2"/>
  <c r="AF78" i="2" s="1"/>
  <c r="AA79" i="2"/>
  <c r="AE79" i="2" s="1"/>
  <c r="AB79" i="2"/>
  <c r="AF79" i="2" s="1"/>
  <c r="AA80" i="2"/>
  <c r="AE80" i="2" s="1"/>
  <c r="AB80" i="2"/>
  <c r="AF80" i="2" s="1"/>
  <c r="AA84" i="2"/>
  <c r="AE84" i="2" s="1"/>
  <c r="AB84" i="2"/>
  <c r="AF84" i="2" s="1"/>
  <c r="AA85" i="2"/>
  <c r="AE85" i="2" s="1"/>
  <c r="AB85" i="2"/>
  <c r="AF85" i="2" s="1"/>
  <c r="AA86" i="2"/>
  <c r="AE86" i="2" s="1"/>
  <c r="AB86" i="2"/>
  <c r="AF86" i="2" s="1"/>
  <c r="AA87" i="2"/>
  <c r="AE87" i="2" s="1"/>
  <c r="AB87" i="2"/>
  <c r="AF87" i="2" s="1"/>
  <c r="AA88" i="2"/>
  <c r="AE88" i="2" s="1"/>
  <c r="AB88" i="2"/>
  <c r="AF88" i="2" s="1"/>
  <c r="AA89" i="2"/>
  <c r="AE89" i="2" s="1"/>
  <c r="AB89" i="2"/>
  <c r="AF89" i="2" s="1"/>
  <c r="AA96" i="2"/>
  <c r="AE96" i="2" s="1"/>
  <c r="AB96" i="2"/>
  <c r="AF96" i="2" s="1"/>
  <c r="AA97" i="2"/>
  <c r="AE97" i="2" s="1"/>
  <c r="AB97" i="2"/>
  <c r="AF97" i="2" s="1"/>
  <c r="AA98" i="2"/>
  <c r="AE98" i="2" s="1"/>
  <c r="AB98" i="2"/>
  <c r="AF98" i="2" s="1"/>
  <c r="AA99" i="2"/>
  <c r="AE99" i="2" s="1"/>
  <c r="AB99" i="2"/>
  <c r="AF99" i="2" s="1"/>
  <c r="AA100" i="2"/>
  <c r="AE100" i="2" s="1"/>
  <c r="AB100" i="2"/>
  <c r="AF100" i="2" s="1"/>
  <c r="AA101" i="2"/>
  <c r="AE101" i="2" s="1"/>
  <c r="AB101" i="2"/>
  <c r="AF101" i="2" s="1"/>
  <c r="AA102" i="2"/>
  <c r="AE102" i="2" s="1"/>
  <c r="AB102" i="2"/>
  <c r="AF102" i="2" s="1"/>
  <c r="AA103" i="2"/>
  <c r="AE103" i="2" s="1"/>
  <c r="AB103" i="2"/>
  <c r="AF103" i="2" s="1"/>
  <c r="AA104" i="2"/>
  <c r="AE104" i="2" s="1"/>
  <c r="AB104" i="2"/>
  <c r="AF104" i="2" s="1"/>
  <c r="AA105" i="2"/>
  <c r="AE105" i="2" s="1"/>
  <c r="AB105" i="2"/>
  <c r="AF105" i="2" s="1"/>
  <c r="AA106" i="2"/>
  <c r="AE106" i="2" s="1"/>
  <c r="AB106" i="2"/>
  <c r="AF106" i="2" s="1"/>
  <c r="AA107" i="2"/>
  <c r="AE107" i="2" s="1"/>
  <c r="AB107" i="2"/>
  <c r="AF107" i="2" s="1"/>
  <c r="AA108" i="2"/>
  <c r="AE108" i="2" s="1"/>
  <c r="AB108" i="2"/>
  <c r="AF108" i="2" s="1"/>
  <c r="AA109" i="2"/>
  <c r="AE109" i="2" s="1"/>
  <c r="AB109" i="2"/>
  <c r="AF109" i="2" s="1"/>
  <c r="AA110" i="2"/>
  <c r="AE110" i="2" s="1"/>
  <c r="AB110" i="2"/>
  <c r="AF110" i="2" s="1"/>
  <c r="AA116" i="2"/>
  <c r="AE116" i="2" s="1"/>
  <c r="AB116" i="2"/>
  <c r="AF116" i="2" s="1"/>
  <c r="AA117" i="2"/>
  <c r="AE117" i="2" s="1"/>
  <c r="AB117" i="2"/>
  <c r="AF117" i="2" s="1"/>
  <c r="AA118" i="2"/>
  <c r="AE118" i="2" s="1"/>
  <c r="AB118" i="2"/>
  <c r="AF118" i="2" s="1"/>
  <c r="AA119" i="2"/>
  <c r="AE119" i="2" s="1"/>
  <c r="AB119" i="2"/>
  <c r="AF119" i="2" s="1"/>
  <c r="AA120" i="2"/>
  <c r="AE120" i="2" s="1"/>
  <c r="AB120" i="2"/>
  <c r="AF120" i="2" s="1"/>
  <c r="AA121" i="2"/>
  <c r="AE121" i="2" s="1"/>
  <c r="AB121" i="2"/>
  <c r="AF121" i="2" s="1"/>
  <c r="AA122" i="2"/>
  <c r="AE122" i="2" s="1"/>
  <c r="AB122" i="2"/>
  <c r="AF122" i="2" s="1"/>
  <c r="AA123" i="2"/>
  <c r="AE123" i="2" s="1"/>
  <c r="AB123" i="2"/>
  <c r="AF123" i="2" s="1"/>
  <c r="AA124" i="2"/>
  <c r="AE124" i="2" s="1"/>
  <c r="AB124" i="2"/>
  <c r="AF124" i="2" s="1"/>
  <c r="AA125" i="2"/>
  <c r="AE125" i="2" s="1"/>
  <c r="AB125" i="2"/>
  <c r="AF125" i="2" s="1"/>
  <c r="AA126" i="2"/>
  <c r="AE126" i="2" s="1"/>
  <c r="AB126" i="2"/>
  <c r="AF126" i="2" s="1"/>
  <c r="AA127" i="2"/>
  <c r="AE127" i="2" s="1"/>
  <c r="AB127" i="2"/>
  <c r="AF127" i="2" s="1"/>
  <c r="AA128" i="2"/>
  <c r="AE128" i="2" s="1"/>
  <c r="AB128" i="2"/>
  <c r="AF128" i="2" s="1"/>
  <c r="AA129" i="2"/>
  <c r="AE129" i="2" s="1"/>
  <c r="AB129" i="2"/>
  <c r="AF129" i="2" s="1"/>
  <c r="AA130" i="2"/>
  <c r="AE130" i="2" s="1"/>
  <c r="AB130" i="2"/>
  <c r="AF130" i="2" s="1"/>
  <c r="AB8" i="2"/>
  <c r="AF8" i="2" s="1"/>
  <c r="AA8" i="2"/>
  <c r="AE8" i="2" s="1"/>
  <c r="L131" i="2"/>
  <c r="C131" i="2"/>
  <c r="H124" i="2"/>
  <c r="H117" i="2"/>
  <c r="H107" i="2"/>
  <c r="H100" i="2"/>
  <c r="H87" i="2"/>
  <c r="H77" i="2"/>
  <c r="H67" i="2"/>
  <c r="H57" i="2"/>
  <c r="H50" i="2"/>
  <c r="H43" i="2"/>
  <c r="H36" i="2"/>
  <c r="AG125" i="2" l="1"/>
  <c r="AG106" i="2"/>
  <c r="AG84" i="2"/>
  <c r="AG77" i="2"/>
  <c r="AG73" i="2"/>
  <c r="AG66" i="2"/>
  <c r="AG120" i="2"/>
  <c r="AG59" i="2"/>
  <c r="AG51" i="2"/>
  <c r="AG47" i="2"/>
  <c r="AG43" i="2"/>
  <c r="AG39" i="2"/>
  <c r="AG123" i="2"/>
  <c r="AG119" i="2"/>
  <c r="AG100" i="2"/>
  <c r="AG96" i="2"/>
  <c r="AG86" i="2"/>
  <c r="AG57" i="2"/>
  <c r="AG53" i="2"/>
  <c r="AG35" i="2"/>
  <c r="AG130" i="2"/>
  <c r="AG128" i="2"/>
  <c r="AG126" i="2"/>
  <c r="AG124" i="2"/>
  <c r="AG122" i="2"/>
  <c r="AG118" i="2"/>
  <c r="AG116" i="2"/>
  <c r="AG109" i="2"/>
  <c r="AG107" i="2"/>
  <c r="AG105" i="2"/>
  <c r="AG103" i="2"/>
  <c r="AG101" i="2"/>
  <c r="AG99" i="2"/>
  <c r="AG97" i="2"/>
  <c r="AG89" i="2"/>
  <c r="AG87" i="2"/>
  <c r="AG85" i="2"/>
  <c r="AG80" i="2"/>
  <c r="AG78" i="2"/>
  <c r="AG76" i="2"/>
  <c r="AG74" i="2"/>
  <c r="AG72" i="2"/>
  <c r="AG67" i="2"/>
  <c r="AG60" i="2"/>
  <c r="AG58" i="2"/>
  <c r="AG56" i="2"/>
  <c r="AG54" i="2"/>
  <c r="AG52" i="2"/>
  <c r="AG50" i="2"/>
  <c r="AG48" i="2"/>
  <c r="AG46" i="2"/>
  <c r="AG44" i="2"/>
  <c r="AG42" i="2"/>
  <c r="AG40" i="2"/>
  <c r="AG38" i="2"/>
  <c r="AG36" i="2"/>
  <c r="AG12" i="2"/>
  <c r="AG129" i="2"/>
  <c r="AG127" i="2"/>
  <c r="AG121" i="2"/>
  <c r="AG117" i="2"/>
  <c r="AG110" i="2"/>
  <c r="AG108" i="2"/>
  <c r="AG104" i="2"/>
  <c r="AG102" i="2"/>
  <c r="AG98" i="2"/>
  <c r="AG88" i="2"/>
  <c r="AG79" i="2"/>
  <c r="AG75" i="2"/>
  <c r="AG68" i="2"/>
  <c r="AG61" i="2"/>
  <c r="AG55" i="2"/>
  <c r="AG49" i="2"/>
  <c r="AG45" i="2"/>
  <c r="AG41" i="2"/>
  <c r="AG37" i="2"/>
  <c r="AG9" i="2"/>
  <c r="AG11" i="2"/>
  <c r="AG10" i="2"/>
  <c r="AG8" i="2"/>
  <c r="H131" i="2"/>
  <c r="AH50" i="2" l="1"/>
  <c r="AI50" i="2" s="1"/>
  <c r="AH107" i="2"/>
  <c r="AI107" i="2" s="1"/>
  <c r="AH57" i="2"/>
  <c r="AI57" i="2" s="1"/>
  <c r="AH117" i="2"/>
  <c r="AI117" i="2" s="1"/>
  <c r="AH87" i="2"/>
  <c r="AI87" i="2" s="1"/>
  <c r="AH124" i="2"/>
  <c r="AI124" i="2" s="1"/>
  <c r="AH77" i="2"/>
  <c r="AI77" i="2" s="1"/>
  <c r="AH100" i="2"/>
  <c r="AI100" i="2" s="1"/>
  <c r="AH36" i="2"/>
  <c r="AI36" i="2" s="1"/>
  <c r="AH43" i="2"/>
  <c r="AI43" i="2" s="1"/>
  <c r="AH67" i="2"/>
  <c r="AI67" i="2" s="1"/>
  <c r="AH8" i="2"/>
  <c r="AI8" i="2" s="1"/>
  <c r="AI131" i="2" l="1"/>
</calcChain>
</file>

<file path=xl/comments1.xml><?xml version="1.0" encoding="utf-8"?>
<comments xmlns="http://schemas.openxmlformats.org/spreadsheetml/2006/main">
  <authors>
    <author>Secret.  Planeacion</author>
  </authors>
  <commentList>
    <comment ref="G79" authorId="0">
      <text>
        <r>
          <rPr>
            <b/>
            <sz val="9"/>
            <color indexed="81"/>
            <rFont val="Tahoma"/>
            <family val="2"/>
          </rPr>
          <t>OAP:</t>
        </r>
        <r>
          <rPr>
            <sz val="9"/>
            <color indexed="81"/>
            <rFont val="Tahoma"/>
            <family val="2"/>
          </rPr>
          <t xml:space="preserve">
En Plan de Acción 2021 no tiene dato de avance al tercer trimestre</t>
        </r>
      </text>
    </comment>
    <comment ref="G83" authorId="0">
      <text>
        <r>
          <rPr>
            <b/>
            <sz val="9"/>
            <color indexed="81"/>
            <rFont val="Tahoma"/>
            <family val="2"/>
          </rPr>
          <t>OAP:</t>
        </r>
        <r>
          <rPr>
            <sz val="9"/>
            <color indexed="81"/>
            <rFont val="Tahoma"/>
            <family val="2"/>
          </rPr>
          <t xml:space="preserve">
En Plan de Acción 2021 no aparece dato de avance en tercer trimestre</t>
        </r>
      </text>
    </comment>
    <comment ref="G424" authorId="0">
      <text>
        <r>
          <rPr>
            <b/>
            <sz val="9"/>
            <color indexed="81"/>
            <rFont val="Tahoma"/>
            <family val="2"/>
          </rPr>
          <t>OAP:</t>
        </r>
        <r>
          <rPr>
            <sz val="9"/>
            <color indexed="81"/>
            <rFont val="Tahoma"/>
            <family val="2"/>
          </rPr>
          <t xml:space="preserve">
En el Plan de Acción 2021 en el tercer seguimiento, se cambió la meta de producto, aunque tampoco tiene dato de avance</t>
        </r>
      </text>
    </comment>
    <comment ref="G449" authorId="0">
      <text>
        <r>
          <rPr>
            <b/>
            <sz val="9"/>
            <color indexed="81"/>
            <rFont val="Tahoma"/>
            <family val="2"/>
          </rPr>
          <t>OAP:</t>
        </r>
        <r>
          <rPr>
            <sz val="9"/>
            <color indexed="81"/>
            <rFont val="Tahoma"/>
            <family val="2"/>
          </rPr>
          <t xml:space="preserve">
Metas de Producto en Plan de Acción de Oficina de Participación es de documento ABC y viabilización del proyecto (cumplidas)</t>
        </r>
      </text>
    </comment>
  </commentList>
</comments>
</file>

<file path=xl/comments2.xml><?xml version="1.0" encoding="utf-8"?>
<comments xmlns="http://schemas.openxmlformats.org/spreadsheetml/2006/main">
  <authors>
    <author>Jaime</author>
  </authors>
  <commentList>
    <comment ref="B8" authorId="0">
      <text>
        <r>
          <rPr>
            <b/>
            <sz val="9"/>
            <color indexed="81"/>
            <rFont val="Tahoma"/>
            <family val="2"/>
          </rPr>
          <t>Jaime:</t>
        </r>
        <r>
          <rPr>
            <sz val="9"/>
            <color indexed="81"/>
            <rFont val="Tahoma"/>
            <family val="2"/>
          </rPr>
          <t xml:space="preserve">
Marcela responsable</t>
        </r>
      </text>
    </comment>
    <comment ref="B9" authorId="0">
      <text>
        <r>
          <rPr>
            <b/>
            <sz val="9"/>
            <color indexed="81"/>
            <rFont val="Tahoma"/>
            <family val="2"/>
          </rPr>
          <t>Jaime:</t>
        </r>
        <r>
          <rPr>
            <sz val="9"/>
            <color indexed="81"/>
            <rFont val="Tahoma"/>
            <family val="2"/>
          </rPr>
          <t xml:space="preserve">
</t>
        </r>
      </text>
    </comment>
    <comment ref="B12" authorId="0">
      <text>
        <r>
          <rPr>
            <b/>
            <sz val="9"/>
            <color indexed="81"/>
            <rFont val="Tahoma"/>
            <family val="2"/>
          </rPr>
          <t>Jaime:</t>
        </r>
        <r>
          <rPr>
            <sz val="9"/>
            <color indexed="81"/>
            <rFont val="Tahoma"/>
            <family val="2"/>
          </rPr>
          <t xml:space="preserve">
Lo cumplio la secretaria de eduacion en el año 2022, deben pasar el soporte!!</t>
        </r>
      </text>
    </comment>
    <comment ref="B24" authorId="0">
      <text>
        <r>
          <rPr>
            <b/>
            <sz val="9"/>
            <color indexed="81"/>
            <rFont val="Tahoma"/>
            <family val="2"/>
          </rPr>
          <t>Jaime:</t>
        </r>
        <r>
          <rPr>
            <sz val="9"/>
            <color indexed="81"/>
            <rFont val="Tahoma"/>
            <family val="2"/>
          </rPr>
          <t xml:space="preserve">
Fuente de recurso 
OCAD PAZ
Elaborar el Proyecto
</t>
        </r>
      </text>
    </comment>
    <comment ref="B30" authorId="0">
      <text>
        <r>
          <rPr>
            <b/>
            <sz val="9"/>
            <color indexed="81"/>
            <rFont val="Tahoma"/>
            <family val="2"/>
          </rPr>
          <t>Jaime:</t>
        </r>
        <r>
          <rPr>
            <sz val="9"/>
            <color indexed="81"/>
            <rFont val="Tahoma"/>
            <family val="2"/>
          </rPr>
          <t xml:space="preserve">
Andres Correa</t>
        </r>
      </text>
    </comment>
  </commentList>
</comments>
</file>

<file path=xl/sharedStrings.xml><?xml version="1.0" encoding="utf-8"?>
<sst xmlns="http://schemas.openxmlformats.org/spreadsheetml/2006/main" count="5599" uniqueCount="1993">
  <si>
    <t>Nombre del Proyecto / Acción</t>
  </si>
  <si>
    <t>Ponderación</t>
  </si>
  <si>
    <t>Código BPIN</t>
  </si>
  <si>
    <t>Población a beneficiar</t>
  </si>
  <si>
    <t>Tipo</t>
  </si>
  <si>
    <t>Meta</t>
  </si>
  <si>
    <t>Localización</t>
  </si>
  <si>
    <t>Estructura de Financiación</t>
  </si>
  <si>
    <t>Valor Total</t>
  </si>
  <si>
    <t>Aporte</t>
  </si>
  <si>
    <t>Fuente de Financiación</t>
  </si>
  <si>
    <t>Actividades de Gestión</t>
  </si>
  <si>
    <t>Orden</t>
  </si>
  <si>
    <t>Fecha inicio</t>
  </si>
  <si>
    <t>Fecha fin</t>
  </si>
  <si>
    <t>Responsable</t>
  </si>
  <si>
    <t>Metas de Producto</t>
  </si>
  <si>
    <t>Indicador</t>
  </si>
  <si>
    <t>Unidad de Medida</t>
  </si>
  <si>
    <t>Valor Meta</t>
  </si>
  <si>
    <t>Nombre de la Meta</t>
  </si>
  <si>
    <t>Política MIPG</t>
  </si>
  <si>
    <t>Plan Institucional</t>
  </si>
  <si>
    <t>N°</t>
  </si>
  <si>
    <t>Avance simple Productos</t>
  </si>
  <si>
    <t>Avance simple Gestión</t>
  </si>
  <si>
    <t>Avance Financiero</t>
  </si>
  <si>
    <t>Cumplimiento Actividades</t>
  </si>
  <si>
    <t>Avance Productos</t>
  </si>
  <si>
    <t>Ponderación Actividades</t>
  </si>
  <si>
    <t>Ponderación Productos</t>
  </si>
  <si>
    <t>Avance Pond. Gestión</t>
  </si>
  <si>
    <t>Avance Pond. Productos</t>
  </si>
  <si>
    <t>Suma Avance Ponderado</t>
  </si>
  <si>
    <t>Avance ponderado Total</t>
  </si>
  <si>
    <t>Avance promedio Ponderado</t>
  </si>
  <si>
    <t>Seguimiento I Trimstre 2022</t>
  </si>
  <si>
    <t>Cálculos del Avance del período</t>
  </si>
  <si>
    <t>Revolución</t>
  </si>
  <si>
    <t>Movilización</t>
  </si>
  <si>
    <t>Programa</t>
  </si>
  <si>
    <t>Subprograma (proyecto)</t>
  </si>
  <si>
    <t>Proyectos del Cambio</t>
  </si>
  <si>
    <t>Meta de Producto (Acción en el PDD)</t>
  </si>
  <si>
    <t>Indicador de Producto</t>
  </si>
  <si>
    <t>Dependencia Responsable</t>
  </si>
  <si>
    <t>REVOLUCIÓN DE LA EQUIDAD</t>
  </si>
  <si>
    <t>RENACE LA EQUIDAD</t>
  </si>
  <si>
    <t>RED EQUIDAD PARA EL CAMBIO</t>
  </si>
  <si>
    <t>CAMBIO POR EL ACCESO A LOS DERECHOS</t>
  </si>
  <si>
    <t>11. POLITICAS PUBLICAS PARA EL CAMBIO</t>
  </si>
  <si>
    <t>Impulsar la Revolución contra la Pobreza, (1) Alianza por el Cambio PARA LA SUPERACIÓN DE LA POBREZA en poblaciones vulnerables y territorios con mayor concentración de la pobreza, con el gobierno nacional, los gobiernos municipales, cooperación internacional, sistema de naciones unidas, gremios, academia y sociedad civil organizada.</t>
  </si>
  <si>
    <t>Alianza suscrita y en operación</t>
  </si>
  <si>
    <t>Oficina Asesora de Planeación</t>
  </si>
  <si>
    <t>5. FERIAS DE LA EQUIDAD</t>
  </si>
  <si>
    <r>
      <t xml:space="preserve">Realizar (116) </t>
    </r>
    <r>
      <rPr>
        <b/>
        <sz val="10"/>
        <rFont val="Arial Narrow"/>
        <family val="2"/>
      </rPr>
      <t>Ferias de la Equidad</t>
    </r>
    <r>
      <rPr>
        <sz val="10"/>
        <rFont val="Arial Narrow"/>
        <family val="2"/>
      </rPr>
      <t xml:space="preserve"> para llevar la oferta institucional, activando el acceso a la ruta de derechos con programas sociales de salud, educación y nutrición, dignificación del hábitat e inclusión productiva, para la población vulnerable y territorios con mayor concentración de pobreza. </t>
    </r>
  </si>
  <si>
    <t xml:space="preserve">Ferias de la Equidad realizadas </t>
  </si>
  <si>
    <t xml:space="preserve">Secretaría de Interior </t>
  </si>
  <si>
    <t>FAMILIAS DEL CAMBIO</t>
  </si>
  <si>
    <r>
      <t xml:space="preserve">Elaborar e implementar un (1) </t>
    </r>
    <r>
      <rPr>
        <b/>
        <sz val="10"/>
        <rFont val="Arial Narrow"/>
        <family val="2"/>
      </rPr>
      <t>plan de atención integral de la familias vulnerables</t>
    </r>
    <r>
      <rPr>
        <sz val="10"/>
        <rFont val="Arial Narrow"/>
        <family val="2"/>
      </rPr>
      <t xml:space="preserve"> que establezca una ruta de atención. </t>
    </r>
  </si>
  <si>
    <t>Plan de atención integral implementado</t>
  </si>
  <si>
    <r>
      <t xml:space="preserve">Implementar (1) </t>
    </r>
    <r>
      <rPr>
        <b/>
        <sz val="10"/>
        <rFont val="Arial Narrow"/>
        <family val="2"/>
      </rPr>
      <t>estrategia para favorecer la cohesión familiar</t>
    </r>
    <r>
      <rPr>
        <sz val="10"/>
        <rFont val="Arial Narrow"/>
        <family val="2"/>
      </rPr>
      <t xml:space="preserve">, el relacionamiento afectivo y la participación democrática como núcleo de la sociedad. </t>
    </r>
  </si>
  <si>
    <t xml:space="preserve">Estrategia implementada </t>
  </si>
  <si>
    <r>
      <t xml:space="preserve">Implementar (1) </t>
    </r>
    <r>
      <rPr>
        <b/>
        <sz val="10"/>
        <rFont val="Arial Narrow"/>
        <family val="2"/>
      </rPr>
      <t>estrategia de acompañamiento a las familias para prevenir la violencia y los abusos intrafamiliares</t>
    </r>
    <r>
      <rPr>
        <sz val="10"/>
        <rFont val="Arial Narrow"/>
        <family val="2"/>
      </rPr>
      <t>, y el consumo de sustancias psicoactivas.</t>
    </r>
  </si>
  <si>
    <t>CAMBIO POR LA NIÑEZ Y ADOLESCENCIA</t>
  </si>
  <si>
    <r>
      <t xml:space="preserve">Suscribir (1) </t>
    </r>
    <r>
      <rPr>
        <b/>
        <sz val="10"/>
        <rFont val="Arial Narrow"/>
        <family val="2"/>
      </rPr>
      <t>Alianza por el Cambio Departamental para las Niñas y los Niños.</t>
    </r>
  </si>
  <si>
    <t xml:space="preserve">Alianza suscrita </t>
  </si>
  <si>
    <t>12. PODER POPULAR PARA EL CAMBIO</t>
  </si>
  <si>
    <r>
      <t>Fortalecer (2)</t>
    </r>
    <r>
      <rPr>
        <b/>
        <sz val="10"/>
        <rFont val="Arial Narrow"/>
        <family val="2"/>
      </rPr>
      <t xml:space="preserve"> </t>
    </r>
    <r>
      <rPr>
        <sz val="10"/>
        <rFont val="Arial Narrow"/>
        <family val="2"/>
      </rPr>
      <t xml:space="preserve">escenarios de </t>
    </r>
    <r>
      <rPr>
        <b/>
        <sz val="10"/>
        <rFont val="Arial Narrow"/>
        <family val="2"/>
      </rPr>
      <t>participación infantil y adolescente</t>
    </r>
    <r>
      <rPr>
        <sz val="10"/>
        <rFont val="Arial Narrow"/>
        <family val="2"/>
      </rPr>
      <t>.</t>
    </r>
  </si>
  <si>
    <t>Escenarios fortalecidos</t>
  </si>
  <si>
    <r>
      <t xml:space="preserve">Fortalecer (6) espacios legales e  interinstitucionales que propenden por la </t>
    </r>
    <r>
      <rPr>
        <b/>
        <sz val="10"/>
        <rFont val="Arial Narrow"/>
        <family val="2"/>
      </rPr>
      <t>realización plena de derechos NNA</t>
    </r>
    <r>
      <rPr>
        <sz val="10"/>
        <rFont val="Arial Narrow"/>
        <family val="2"/>
      </rPr>
      <t>.</t>
    </r>
  </si>
  <si>
    <t>Espacios legales e  interinstitucionales fortalecidos.</t>
  </si>
  <si>
    <r>
      <t xml:space="preserve">Formular e implementar (1) plan de </t>
    </r>
    <r>
      <rPr>
        <b/>
        <sz val="10"/>
        <rFont val="Arial Narrow"/>
        <family val="2"/>
      </rPr>
      <t>prevención del trabajo infantil</t>
    </r>
    <r>
      <rPr>
        <sz val="10"/>
        <rFont val="Arial Narrow"/>
        <family val="2"/>
      </rPr>
      <t xml:space="preserve"> y erradicación de sus peores formas de explotación, de manera conjunta en el </t>
    </r>
    <r>
      <rPr>
        <b/>
        <sz val="10"/>
        <rFont val="Arial Narrow"/>
        <family val="2"/>
      </rPr>
      <t>Comité Interinstitucional para la erradicación del Trabajo Infantil</t>
    </r>
    <r>
      <rPr>
        <sz val="10"/>
        <rFont val="Arial Narrow"/>
        <family val="2"/>
      </rPr>
      <t xml:space="preserve">  (CIETI).</t>
    </r>
  </si>
  <si>
    <t>Plan de prevención del implementado</t>
  </si>
  <si>
    <t>Implementar una (1) estrategia para la disminución de los embarazos en adolescentes en el departamento.</t>
  </si>
  <si>
    <t>Diseñar y poner en funcionamiento una (1) ruta de atención que propenda por la reduccción del maltrato infantil, los abusos sexuales y todo tipo de violencia que amenacen o afecten la integridad de los NNA.</t>
  </si>
  <si>
    <t>Ruta de atención diseñadas y en funcionamiento</t>
  </si>
  <si>
    <t>Poner en funcionamiento una (1) ludoteca móvil para la primera infancia.</t>
  </si>
  <si>
    <t>Ludoteca móvil en funcionamiento</t>
  </si>
  <si>
    <r>
      <t xml:space="preserve">Fortalecer </t>
    </r>
    <r>
      <rPr>
        <b/>
        <sz val="10"/>
        <rFont val="Arial Narrow"/>
        <family val="2"/>
      </rPr>
      <t>(2)</t>
    </r>
    <r>
      <rPr>
        <sz val="10"/>
        <rFont val="Arial Narrow"/>
        <family val="2"/>
      </rPr>
      <t xml:space="preserve"> comités municipales y departamental de infancia y familia </t>
    </r>
  </si>
  <si>
    <t>Comités municipales y departamental fortalecidos</t>
  </si>
  <si>
    <t xml:space="preserve">Gestionar y apoyar la creación de (1) Gabinete Infantil Departamental </t>
  </si>
  <si>
    <t>Gabinete Infantil Departamental creado</t>
  </si>
  <si>
    <t>JÓVENES POR EL CAMBIO</t>
  </si>
  <si>
    <r>
      <t xml:space="preserve">Poner en funcionamiento y dotar (4) </t>
    </r>
    <r>
      <rPr>
        <b/>
        <sz val="10"/>
        <rFont val="Arial Narrow"/>
        <family val="2"/>
      </rPr>
      <t>casas de la juventud</t>
    </r>
    <r>
      <rPr>
        <sz val="10"/>
        <rFont val="Arial Narrow"/>
        <family val="2"/>
      </rPr>
      <t xml:space="preserve"> subregionales para el fortalecimiento y participación de las organizaciones juveniles.</t>
    </r>
  </si>
  <si>
    <t xml:space="preserve">Casas de la juventud subregionales dotadas y en funcionamiento </t>
  </si>
  <si>
    <r>
      <t>Realizar (3)</t>
    </r>
    <r>
      <rPr>
        <b/>
        <sz val="10"/>
        <rFont val="Arial Narrow"/>
        <family val="2"/>
      </rPr>
      <t xml:space="preserve"> campamentos juveniles</t>
    </r>
    <r>
      <rPr>
        <sz val="10"/>
        <rFont val="Arial Narrow"/>
        <family val="2"/>
      </rPr>
      <t xml:space="preserve"> para el intercambio de experiencias, el ejercicio de la participación y apropiación de derechos sociales y ambientales.</t>
    </r>
  </si>
  <si>
    <t>Campamentos juveniles realizados</t>
  </si>
  <si>
    <r>
      <t xml:space="preserve">Implementar (1) </t>
    </r>
    <r>
      <rPr>
        <b/>
        <sz val="10"/>
        <rFont val="Arial Narrow"/>
        <family val="2"/>
      </rPr>
      <t>e</t>
    </r>
    <r>
      <rPr>
        <sz val="10"/>
        <rFont val="Arial Narrow"/>
        <family val="2"/>
      </rPr>
      <t xml:space="preserve">strategia de </t>
    </r>
    <r>
      <rPr>
        <b/>
        <sz val="10"/>
        <rFont val="Arial Narrow"/>
        <family val="2"/>
      </rPr>
      <t xml:space="preserve">atención integral a los jóvenes campesinos </t>
    </r>
  </si>
  <si>
    <t>Estrategia implementada</t>
  </si>
  <si>
    <r>
      <t xml:space="preserve">Acompañar y </t>
    </r>
    <r>
      <rPr>
        <b/>
        <sz val="10"/>
        <rFont val="Arial Narrow"/>
        <family val="2"/>
      </rPr>
      <t xml:space="preserve">apoyar (50) proyectos de emprendimiento formulados por grupos de jóvenes </t>
    </r>
  </si>
  <si>
    <t>Proyectos de emprendimiento apoyados</t>
  </si>
  <si>
    <r>
      <t xml:space="preserve">Diseñar (2) </t>
    </r>
    <r>
      <rPr>
        <b/>
        <sz val="10"/>
        <rFont val="Arial Narrow"/>
        <family val="2"/>
      </rPr>
      <t xml:space="preserve">campañas pedagógicas </t>
    </r>
    <r>
      <rPr>
        <sz val="10"/>
        <rFont val="Arial Narrow"/>
        <family val="2"/>
      </rPr>
      <t xml:space="preserve">asociadas al </t>
    </r>
    <r>
      <rPr>
        <b/>
        <sz val="10"/>
        <rFont val="Arial Narrow"/>
        <family val="2"/>
      </rPr>
      <t>derecho a la</t>
    </r>
    <r>
      <rPr>
        <sz val="10"/>
        <rFont val="Arial Narrow"/>
        <family val="2"/>
      </rPr>
      <t xml:space="preserve"> </t>
    </r>
    <r>
      <rPr>
        <b/>
        <sz val="10"/>
        <rFont val="Arial Narrow"/>
        <family val="2"/>
      </rPr>
      <t>objeción de consciencia</t>
    </r>
    <r>
      <rPr>
        <sz val="10"/>
        <rFont val="Arial Narrow"/>
        <family val="2"/>
      </rPr>
      <t xml:space="preserve"> en el marco de la prestación del servicio militar</t>
    </r>
    <r>
      <rPr>
        <b/>
        <sz val="10"/>
        <rFont val="Arial Narrow"/>
        <family val="2"/>
      </rPr>
      <t xml:space="preserve"> y prevención del reclutamiento forzado.</t>
    </r>
  </si>
  <si>
    <t>Campañas pedagógicas diseñadas</t>
  </si>
  <si>
    <r>
      <t xml:space="preserve">Apoyar la </t>
    </r>
    <r>
      <rPr>
        <b/>
        <sz val="10"/>
        <rFont val="Arial Narrow"/>
        <family val="2"/>
      </rPr>
      <t xml:space="preserve">conformación de (4) consejos de juventudes </t>
    </r>
    <r>
      <rPr>
        <sz val="10"/>
        <rFont val="Arial Narrow"/>
        <family val="2"/>
      </rPr>
      <t xml:space="preserve">municipales y departamental </t>
    </r>
  </si>
  <si>
    <t>Consejos de juventudes municipales y departamental creados</t>
  </si>
  <si>
    <r>
      <t xml:space="preserve">Apoyar la </t>
    </r>
    <r>
      <rPr>
        <b/>
        <sz val="10"/>
        <rFont val="Arial Narrow"/>
        <family val="2"/>
      </rPr>
      <t xml:space="preserve">creación de (1) plataforma de juventudes municipales y departamental y su fortalecimiento con procesos formativos articulados con la escuela de liderazgo, política y social. </t>
    </r>
  </si>
  <si>
    <t>Plataforma creada y fortalecida</t>
  </si>
  <si>
    <r>
      <t>Diseñar e implementar (1) e</t>
    </r>
    <r>
      <rPr>
        <b/>
        <sz val="10"/>
        <rFont val="Arial Narrow"/>
        <family val="2"/>
      </rPr>
      <t>strategia para la prevención del consumo de sustancias psicoactivas, criminalidad, barras bravas, violencias   en jóvenes, entre otros.</t>
    </r>
  </si>
  <si>
    <t>Estrategia diseñada e implementada</t>
  </si>
  <si>
    <t>VEJEZ DIGNA POR EL CAMBIO</t>
  </si>
  <si>
    <r>
      <t>Gestionar la construcción y operación de (3)</t>
    </r>
    <r>
      <rPr>
        <b/>
        <sz val="10"/>
        <rFont val="Arial Narrow"/>
        <family val="2"/>
      </rPr>
      <t xml:space="preserve"> Centros Vida Día y Noche</t>
    </r>
    <r>
      <rPr>
        <sz val="10"/>
        <rFont val="Arial Narrow"/>
        <family val="2"/>
      </rPr>
      <t>.</t>
    </r>
  </si>
  <si>
    <t>Centros Vida Día y Noche construidos y en operación</t>
  </si>
  <si>
    <t>Secretaría de Infraestructura</t>
  </si>
  <si>
    <t>Implementar (1) estrategia para la ejecución de proyectos productivos para persona mayor en los Centros vida día y noche</t>
  </si>
  <si>
    <t>Consolidar (1) organización de personas mayores para hacer seguimiento a la gestión e inversión local.</t>
  </si>
  <si>
    <t xml:space="preserve">Organización de personas mayores consolidadas </t>
  </si>
  <si>
    <t>Implementar (1) estrategia para la consolidación de saberes e historias contados por nuestros abuelos.</t>
  </si>
  <si>
    <t>MUJERES POR EL CAMBIO</t>
  </si>
  <si>
    <t>Secretaría de la Mujer y Equidad de Género</t>
  </si>
  <si>
    <r>
      <t xml:space="preserve">Gestionar la adecuación, dotación y puesta en funcionamiento de (3) </t>
    </r>
    <r>
      <rPr>
        <b/>
        <sz val="10"/>
        <rFont val="Arial Narrow"/>
        <family val="2"/>
      </rPr>
      <t>Casa Refugio y de Empoderamiento de la  Mujer,</t>
    </r>
    <r>
      <rPr>
        <sz val="10"/>
        <rFont val="Arial Narrow"/>
        <family val="2"/>
      </rPr>
      <t xml:space="preserve"> con la articulación para su sostenimiento y viabilidad funcional con Alcaldias de las subregiones, además con las autoridades públicas y privadas. </t>
    </r>
  </si>
  <si>
    <t>Casas adecuadas y operando</t>
  </si>
  <si>
    <t>Apoyar (300) Mujeres en procesos de formación e iniciativas organizacionales</t>
  </si>
  <si>
    <t xml:space="preserve">Mujeres apoyadas </t>
  </si>
  <si>
    <t>Apoyar técnica y financieramente (10) organizaciones de mujeres en el departamento</t>
  </si>
  <si>
    <t xml:space="preserve">Organizaciones apoyadas </t>
  </si>
  <si>
    <t>Implementar en (29) Municipios la ruta de atención a mujeres víctimas de violencia</t>
  </si>
  <si>
    <t>Rutas implementadas en municipios</t>
  </si>
  <si>
    <t>Fortalecer (1) Comité Departamental de seguimiento a la Ley 1257 de 2008 para la prevención de las violencias</t>
  </si>
  <si>
    <t xml:space="preserve">Comité Departamental fortalecido </t>
  </si>
  <si>
    <t xml:space="preserve">Socializar y difundir en (29) Municipios del Departamento, la Política Pública de Mujer </t>
  </si>
  <si>
    <t>Política Pública de Mujer socializada y difundida en el Magdalena</t>
  </si>
  <si>
    <t>CAMPESINOS POR EL CAMBIO</t>
  </si>
  <si>
    <r>
      <t xml:space="preserve">Gestionar la adecuación y puesta en funcionamiento (2) </t>
    </r>
    <r>
      <rPr>
        <b/>
        <sz val="10"/>
        <rFont val="Arial Narrow"/>
        <family val="2"/>
      </rPr>
      <t>Casas Campesinas</t>
    </r>
    <r>
      <rPr>
        <sz val="10"/>
        <rFont val="Arial Narrow"/>
        <family val="2"/>
      </rPr>
      <t xml:space="preserve">. </t>
    </r>
  </si>
  <si>
    <t>Casas Campesinas adecuadas y en funcionamiento</t>
  </si>
  <si>
    <r>
      <t>Convocar (1) M</t>
    </r>
    <r>
      <rPr>
        <b/>
        <sz val="10"/>
        <rFont val="Arial Narrow"/>
        <family val="2"/>
      </rPr>
      <t>esa de Diálogo Social Campesino</t>
    </r>
    <r>
      <rPr>
        <sz val="10"/>
        <rFont val="Arial Narrow"/>
        <family val="2"/>
      </rPr>
      <t xml:space="preserve"> para el seguimiento de proyectos, planes y políticas públicas dirigidos a la población campesina en condición de vulnerabilidad.</t>
    </r>
  </si>
  <si>
    <t>Mesa de diálogo social convocada y realizada</t>
  </si>
  <si>
    <t>PUEBLOS ANCESTRALES POR EL CAMBIO</t>
  </si>
  <si>
    <r>
      <t>Poner en funcionamiento y dotar (2) C</t>
    </r>
    <r>
      <rPr>
        <b/>
        <sz val="10"/>
        <rFont val="Arial Narrow"/>
        <family val="2"/>
      </rPr>
      <t>asas indígenas</t>
    </r>
    <r>
      <rPr>
        <sz val="10"/>
        <rFont val="Arial Narrow"/>
        <family val="2"/>
      </rPr>
      <t>.</t>
    </r>
  </si>
  <si>
    <t xml:space="preserve">Casas Indígenas en funcionamiento </t>
  </si>
  <si>
    <r>
      <t xml:space="preserve">Elaborar e implementar (1) procedimiento para la </t>
    </r>
    <r>
      <rPr>
        <b/>
        <sz val="10"/>
        <rFont val="Arial Narrow"/>
        <family val="2"/>
      </rPr>
      <t>ampliación y saneamiento de resguardos indígenas.</t>
    </r>
  </si>
  <si>
    <t>Procedimiento elaborado e implementado</t>
  </si>
  <si>
    <r>
      <t xml:space="preserve">Diseñar e implementar (1) estrategia de comunicaciones para el </t>
    </r>
    <r>
      <rPr>
        <b/>
        <sz val="10"/>
        <rFont val="Arial Narrow"/>
        <family val="2"/>
      </rPr>
      <t>reconocimiento de los saberes ancestrales y la cultura indígena</t>
    </r>
    <r>
      <rPr>
        <sz val="10"/>
        <rFont val="Arial Narrow"/>
        <family val="2"/>
      </rPr>
      <t>.</t>
    </r>
  </si>
  <si>
    <t>Estrategia de comunicación realizada</t>
  </si>
  <si>
    <r>
      <t xml:space="preserve">Convocar (1) </t>
    </r>
    <r>
      <rPr>
        <b/>
        <sz val="10"/>
        <rFont val="Arial Narrow"/>
        <family val="2"/>
      </rPr>
      <t>Mesa de Diálogo Social para regular el turismo en la Sierra Nevada.</t>
    </r>
  </si>
  <si>
    <t>Mesa de diálogo convocada y realizada</t>
  </si>
  <si>
    <t>PUEBLO AFRO -NARP- POR EL CAMBIO</t>
  </si>
  <si>
    <r>
      <t xml:space="preserve">Beneficiar (1.000) jóvenes de la </t>
    </r>
    <r>
      <rPr>
        <b/>
        <sz val="10"/>
        <rFont val="Arial Narrow"/>
        <family val="2"/>
      </rPr>
      <t>población NARP con acceso a</t>
    </r>
    <r>
      <rPr>
        <sz val="10"/>
        <rFont val="Arial Narrow"/>
        <family val="2"/>
      </rPr>
      <t xml:space="preserve"> </t>
    </r>
    <r>
      <rPr>
        <b/>
        <sz val="10"/>
        <rFont val="Arial Narrow"/>
        <family val="2"/>
      </rPr>
      <t>la inclusión laboral y apoyo a sus emprendimientos.</t>
    </r>
  </si>
  <si>
    <t xml:space="preserve">Jóvenes beneficiados </t>
  </si>
  <si>
    <r>
      <t xml:space="preserve">Beneficiar (2) consejos comunitarios u organizaciones de base </t>
    </r>
    <r>
      <rPr>
        <b/>
        <sz val="10"/>
        <rFont val="Arial Narrow"/>
        <family val="2"/>
      </rPr>
      <t>población NARP con proyectos de emprendimiento</t>
    </r>
    <r>
      <rPr>
        <sz val="10"/>
        <rFont val="Arial Narrow"/>
        <family val="2"/>
      </rPr>
      <t xml:space="preserve"> productivo que afiancen su identidad.</t>
    </r>
  </si>
  <si>
    <t xml:space="preserve">Consejos u Organizaciones beneficiadas </t>
  </si>
  <si>
    <r>
      <t>Diseñar e implementar (1) estrategia de comunicaciones para el reconocimiento cultural</t>
    </r>
    <r>
      <rPr>
        <b/>
        <sz val="10"/>
        <rFont val="Arial Narrow"/>
        <family val="2"/>
      </rPr>
      <t xml:space="preserve"> </t>
    </r>
    <r>
      <rPr>
        <sz val="10"/>
        <rFont val="Arial Narrow"/>
        <family val="2"/>
      </rPr>
      <t xml:space="preserve">de los </t>
    </r>
    <r>
      <rPr>
        <b/>
        <sz val="10"/>
        <rFont val="Arial Narrow"/>
        <family val="2"/>
      </rPr>
      <t>saberes ancestrales y la cultura afrodescendiente</t>
    </r>
    <r>
      <rPr>
        <sz val="10"/>
        <rFont val="Arial Narrow"/>
        <family val="2"/>
      </rPr>
      <t>.</t>
    </r>
  </si>
  <si>
    <r>
      <t xml:space="preserve">Crear y poner en funcionamiento (1) </t>
    </r>
    <r>
      <rPr>
        <b/>
        <sz val="10"/>
        <rFont val="Arial Narrow"/>
        <family val="2"/>
      </rPr>
      <t>Gerencia de Asuntos Afro y Etnicos</t>
    </r>
    <r>
      <rPr>
        <sz val="10"/>
        <rFont val="Arial Narrow"/>
        <family val="2"/>
      </rPr>
      <t>.</t>
    </r>
  </si>
  <si>
    <t>Gerencia  de Asuntos Afro y Étnicos creada y en operación</t>
  </si>
  <si>
    <t xml:space="preserve">VÍCTIMAS CON DIGNIDAD PARA EL CAMBIO </t>
  </si>
  <si>
    <t>1. CAMBIO POR LA PAZ</t>
  </si>
  <si>
    <t xml:space="preserve">Diseñar e implementar (1) estrategia para la atención integral a poblaciones víctimas del conflicto armado, con enfoque étnico. </t>
  </si>
  <si>
    <t>Oficina de Paz, Atención a Víctimas, Derechos Humanos y Postconflicto</t>
  </si>
  <si>
    <t>Convocar (15) mesas de diálogo social para el seguimiento, acompañamiento y cumplimiento de las sentencias de restitución de tierras y las reparaciones colectivas.</t>
  </si>
  <si>
    <t>Mesas convocadas</t>
  </si>
  <si>
    <t>Beneficiar a (5.000) víctimas del conflicto armado con el cumplimiento de medidas de planes de reparaciones colectivas, con especial énfasis en las que integren el enfoque étnico.</t>
  </si>
  <si>
    <t>Beneficiarios atendidos</t>
  </si>
  <si>
    <t xml:space="preserve">8. COOPERATIVAS PARA EL PROGRESO </t>
  </si>
  <si>
    <t>Beneficiar a (5.000) víctimas del conflicto armado con el cumplimiento de órdenes de sentencias de restitución de tierras, a través de iniciativas complementarias con especial énfasis en las que integren el enfoque étnico.</t>
  </si>
  <si>
    <t>Garantizar el acceso de (1.000) mujeres cabeza de familia, desplazadas o víctimas de otros hechos, con especial énfasis en las sobrevivientes de violencia sexual en el marco del conflicto armado a programas de restablecimiento de derechos y construcción de paz.</t>
  </si>
  <si>
    <t xml:space="preserve">Mujeres beneficiadas </t>
  </si>
  <si>
    <t xml:space="preserve">Diseñar e implementar (1) hoja de ruta para la asignación de recursos con alcaldías, gobierno nacional y cooperación internacional para cofinanciación y apoyo técnico a procesos de reclamantes de tierras, retornos, reubicación y proyectos productivos para víctimas rurales </t>
  </si>
  <si>
    <t xml:space="preserve">Hoja de ruta diseñada e implementada </t>
  </si>
  <si>
    <t xml:space="preserve">Diseñar e implementar  (1) Ruta de  Ayuda Humanitaria Inmediata –AHI,  con el fin de  atender las solicitudes de Municipios en materia de subsidios y auxilio funerario </t>
  </si>
  <si>
    <t>Ruta diseñada e implementada</t>
  </si>
  <si>
    <t>Suscribir (1) Alianza por el Cambio para la adecuación del Centro Regional de Atención a Víctimas- CRAV</t>
  </si>
  <si>
    <t>Centro Regional de Atención a Víctimas- CRAV adecuado</t>
  </si>
  <si>
    <t xml:space="preserve">Crear (1) Fondo de Verdad, Memoria y Paz  como estrategia de Reconstrucción de la Memoria Histórica del Conflicto Armado </t>
  </si>
  <si>
    <t>Fondo creado</t>
  </si>
  <si>
    <t>Apoyar técnica y financieramente (45) iniciativas de memoria histórica, verdad y justicia para la no repetición y la reconciliación a través del fondo Verdad, Memoria y Paz en el Departamento.</t>
  </si>
  <si>
    <t>Iniciativas apoyadas</t>
  </si>
  <si>
    <t>Beneficiar a (2.000) víctimas del conflicto armado con acceso a procesos de formación, capacitación y/o la formalización de sus emprendimientos productivos, priorizando a jóvenes.</t>
  </si>
  <si>
    <t xml:space="preserve">Beneficiarios atendidos </t>
  </si>
  <si>
    <t>Implementar (1) estrategia de participación efectiva de las víctimas con apoyo técnico y financiero para la mesa departamental de partición de víctimas y otras organizaciones (Ley1448).</t>
  </si>
  <si>
    <r>
      <t xml:space="preserve">Diseñar e implementar (1) estrategia de apoyo técnico y financiero a la </t>
    </r>
    <r>
      <rPr>
        <b/>
        <sz val="10"/>
        <rFont val="Arial Narrow"/>
        <family val="2"/>
      </rPr>
      <t>Mesa Departamental de</t>
    </r>
    <r>
      <rPr>
        <sz val="10"/>
        <rFont val="Arial Narrow"/>
        <family val="2"/>
      </rPr>
      <t xml:space="preserve"> P</t>
    </r>
    <r>
      <rPr>
        <b/>
        <sz val="10"/>
        <rFont val="Arial Narrow"/>
        <family val="2"/>
      </rPr>
      <t>articipación de Víctimas</t>
    </r>
    <r>
      <rPr>
        <sz val="10"/>
        <rFont val="Arial Narrow"/>
        <family val="2"/>
      </rPr>
      <t>.</t>
    </r>
  </si>
  <si>
    <t>CAMBIO SIN BARRERAS</t>
  </si>
  <si>
    <r>
      <t xml:space="preserve">Realizar jornadas de </t>
    </r>
    <r>
      <rPr>
        <b/>
        <sz val="10"/>
        <rFont val="Arial Narrow"/>
        <family val="2"/>
      </rPr>
      <t>formación laboral y productiva para</t>
    </r>
    <r>
      <rPr>
        <sz val="10"/>
        <rFont val="Arial Narrow"/>
        <family val="2"/>
      </rPr>
      <t xml:space="preserve"> (1.000) </t>
    </r>
    <r>
      <rPr>
        <b/>
        <sz val="10"/>
        <rFont val="Arial Narrow"/>
        <family val="2"/>
      </rPr>
      <t>personas con discapacidad</t>
    </r>
    <r>
      <rPr>
        <sz val="10"/>
        <rFont val="Arial Narrow"/>
        <family val="2"/>
      </rPr>
      <t>.</t>
    </r>
  </si>
  <si>
    <t xml:space="preserve">Personas vinculadas </t>
  </si>
  <si>
    <r>
      <t xml:space="preserve">Suscribir (3) Alianzas por el Cambio para promover la </t>
    </r>
    <r>
      <rPr>
        <b/>
        <sz val="10"/>
        <rFont val="Arial Narrow"/>
        <family val="2"/>
      </rPr>
      <t>vinculación y capacitación de personas con discapacidad</t>
    </r>
    <r>
      <rPr>
        <sz val="10"/>
        <rFont val="Arial Narrow"/>
        <family val="2"/>
      </rPr>
      <t>, con entidades públicas, privadas y el sector educativo.</t>
    </r>
  </si>
  <si>
    <t>Alianzas suscritas y ejecución</t>
  </si>
  <si>
    <r>
      <t xml:space="preserve">Promover la </t>
    </r>
    <r>
      <rPr>
        <b/>
        <sz val="10"/>
        <rFont val="Arial Narrow"/>
        <family val="2"/>
      </rPr>
      <t>inclusión laboral</t>
    </r>
    <r>
      <rPr>
        <sz val="10"/>
        <rFont val="Arial Narrow"/>
        <family val="2"/>
      </rPr>
      <t xml:space="preserve"> </t>
    </r>
    <r>
      <rPr>
        <b/>
        <sz val="10"/>
        <rFont val="Arial Narrow"/>
        <family val="2"/>
      </rPr>
      <t>de (3%) personas con discapacidad en la administración pública</t>
    </r>
    <r>
      <rPr>
        <sz val="10"/>
        <rFont val="Arial Narrow"/>
        <family val="2"/>
      </rPr>
      <t xml:space="preserve"> Departamental. </t>
    </r>
  </si>
  <si>
    <t>Oficina de Talento Humano</t>
  </si>
  <si>
    <r>
      <t xml:space="preserve">Formular e implementar (1) plan para fortalecer la disponibilidad de mecanismos de comunicación y </t>
    </r>
    <r>
      <rPr>
        <b/>
        <sz val="10"/>
        <rFont val="Arial Narrow"/>
        <family val="2"/>
      </rPr>
      <t>acceso a la información para la población con discapacidad auditiva y visual</t>
    </r>
    <r>
      <rPr>
        <sz val="10"/>
        <rFont val="Arial Narrow"/>
        <family val="2"/>
      </rPr>
      <t xml:space="preserve">. </t>
    </r>
  </si>
  <si>
    <t>Plan formulado y en implementación</t>
  </si>
  <si>
    <r>
      <t xml:space="preserve">Implementar y poner en operación (1) </t>
    </r>
    <r>
      <rPr>
        <b/>
        <sz val="10"/>
        <rFont val="Arial Narrow"/>
        <family val="2"/>
      </rPr>
      <t>Comité Departamental de Discapacidad</t>
    </r>
    <r>
      <rPr>
        <sz val="10"/>
        <rFont val="Arial Narrow"/>
        <family val="2"/>
      </rPr>
      <t>.</t>
    </r>
  </si>
  <si>
    <t>Comité implementado y en operación</t>
  </si>
  <si>
    <t>1. EDUCACIÓN Y BECAS DEL CAMBIO</t>
  </si>
  <si>
    <r>
      <t xml:space="preserve">Diseñar e implementar (1) </t>
    </r>
    <r>
      <rPr>
        <b/>
        <sz val="10"/>
        <rFont val="Arial Narrow"/>
        <family val="2"/>
      </rPr>
      <t>estrategia para la garantia del derecho a una educación inclusiva para la población en condiciones de discapacidad</t>
    </r>
    <r>
      <rPr>
        <sz val="10"/>
        <rFont val="Arial Narrow"/>
        <family val="2"/>
      </rPr>
      <t xml:space="preserve"> en los (28) Municipios no Certificados del Departamento</t>
    </r>
  </si>
  <si>
    <t xml:space="preserve">Estrategia implementada 
</t>
  </si>
  <si>
    <r>
      <t xml:space="preserve">Poner en funcionamiento y dotar (1) </t>
    </r>
    <r>
      <rPr>
        <b/>
        <sz val="10"/>
        <rFont val="Arial Narrow"/>
        <family val="2"/>
      </rPr>
      <t xml:space="preserve">oficina para la atención de personas con  Discapacidad </t>
    </r>
    <r>
      <rPr>
        <sz val="10"/>
        <rFont val="Arial Narrow"/>
        <family val="2"/>
      </rPr>
      <t xml:space="preserve">- Ventanilla y Portal para la Inclusión. </t>
    </r>
  </si>
  <si>
    <t xml:space="preserve">Oficina creada y en operación </t>
  </si>
  <si>
    <t>CAMBIO ES DIVERSIDAD</t>
  </si>
  <si>
    <t>Poner en funcionamiento y dotar (2) Casas de la Diversidad LGBTIQ+</t>
  </si>
  <si>
    <t>Casas en funcionamiento</t>
  </si>
  <si>
    <r>
      <t xml:space="preserve">Realizar (5) </t>
    </r>
    <r>
      <rPr>
        <b/>
        <sz val="10"/>
        <rFont val="Arial Narrow"/>
        <family val="2"/>
      </rPr>
      <t xml:space="preserve">encuentros subregionales de la población LGBTIQ+ </t>
    </r>
    <r>
      <rPr>
        <sz val="10"/>
        <rFont val="Arial Narrow"/>
        <family val="2"/>
      </rPr>
      <t xml:space="preserve">con sus espacios y procesos preparatorios. </t>
    </r>
  </si>
  <si>
    <t>Encuentros realizados</t>
  </si>
  <si>
    <r>
      <t xml:space="preserve">Diseñar e implementar (2) </t>
    </r>
    <r>
      <rPr>
        <b/>
        <sz val="10"/>
        <rFont val="Arial Narrow"/>
        <family val="2"/>
      </rPr>
      <t>campañas de comunicación en diversidad sexual</t>
    </r>
    <r>
      <rPr>
        <sz val="10"/>
        <rFont val="Arial Narrow"/>
        <family val="2"/>
      </rPr>
      <t xml:space="preserve"> e identidades de género.</t>
    </r>
  </si>
  <si>
    <t>Campañas diseñadas e implementadas</t>
  </si>
  <si>
    <r>
      <t xml:space="preserve">Realizar jornadas de </t>
    </r>
    <r>
      <rPr>
        <b/>
        <sz val="10"/>
        <rFont val="Arial Narrow"/>
        <family val="2"/>
      </rPr>
      <t>capacitación para (200) servidores públicos en género, diversidad sexual</t>
    </r>
    <r>
      <rPr>
        <sz val="10"/>
        <rFont val="Arial Narrow"/>
        <family val="2"/>
      </rPr>
      <t xml:space="preserve">, identidades de género y nuevas masculinidades. </t>
    </r>
  </si>
  <si>
    <t>Servidores públicos capacitados</t>
  </si>
  <si>
    <r>
      <t xml:space="preserve">Suscribir (3) </t>
    </r>
    <r>
      <rPr>
        <b/>
        <sz val="10"/>
        <rFont val="Arial Narrow"/>
        <family val="2"/>
      </rPr>
      <t>Alianzas por el Cambio por la población LGBTIQ+</t>
    </r>
    <r>
      <rPr>
        <sz val="10"/>
        <rFont val="Arial Narrow"/>
        <family val="2"/>
      </rPr>
      <t xml:space="preserve"> </t>
    </r>
    <r>
      <rPr>
        <b/>
        <sz val="10"/>
        <rFont val="Arial Narrow"/>
        <family val="2"/>
      </rPr>
      <t>para el empleo</t>
    </r>
    <r>
      <rPr>
        <sz val="10"/>
        <rFont val="Arial Narrow"/>
        <family val="2"/>
      </rPr>
      <t>, el emprendimiento y el desarrollo humano, con especial énfasis en las personas trans.</t>
    </r>
  </si>
  <si>
    <t>Alianzas para el Cambio suscritas y ejecución</t>
  </si>
  <si>
    <r>
      <t xml:space="preserve">Crear y poner en funcionamiento (1) </t>
    </r>
    <r>
      <rPr>
        <b/>
        <sz val="10"/>
        <rFont val="Arial Narrow"/>
        <family val="2"/>
      </rPr>
      <t>Asamblea Ciudadana Consultiva Departamental por los derechos  LGBTIQ+</t>
    </r>
    <r>
      <rPr>
        <sz val="10"/>
        <rFont val="Arial Narrow"/>
        <family val="2"/>
      </rPr>
      <t>.</t>
    </r>
  </si>
  <si>
    <t>Asamblea Ciudadana creada y en funcionamiento</t>
  </si>
  <si>
    <r>
      <t xml:space="preserve">Convocar (1) </t>
    </r>
    <r>
      <rPr>
        <b/>
        <sz val="10"/>
        <rFont val="Arial Narrow"/>
        <family val="2"/>
      </rPr>
      <t xml:space="preserve">Mesa de Diálogo Social y ruta de atención integral a la población LGBTIQ+ </t>
    </r>
    <r>
      <rPr>
        <sz val="10"/>
        <rFont val="Arial Narrow"/>
        <family val="2"/>
      </rPr>
      <t xml:space="preserve">para el ejercicio pleno de derechos y la erradicación de discriminaciones y violencias. </t>
    </r>
  </si>
  <si>
    <t>Mesa convocada y en operación</t>
  </si>
  <si>
    <t>MIGRANTES CON DERECHOS CAMBIAN</t>
  </si>
  <si>
    <r>
      <t xml:space="preserve">Formular e implementar (1) </t>
    </r>
    <r>
      <rPr>
        <b/>
        <sz val="10"/>
        <rFont val="Arial Narrow"/>
        <family val="2"/>
      </rPr>
      <t>plan de acción humanitario para inmigrantes</t>
    </r>
    <r>
      <rPr>
        <sz val="10"/>
        <rFont val="Arial Narrow"/>
        <family val="2"/>
      </rPr>
      <t xml:space="preserve"> y/o sujetos de protección internacional.</t>
    </r>
  </si>
  <si>
    <t>Plan de acción formulado y ejecutado</t>
  </si>
  <si>
    <r>
      <t xml:space="preserve">Brindar asistencia técnica a los (29) municipios en la implementación de un </t>
    </r>
    <r>
      <rPr>
        <b/>
        <sz val="10"/>
        <rFont val="Arial Narrow"/>
        <family val="2"/>
      </rPr>
      <t>protocolo para la atención social de la población inmigrante</t>
    </r>
    <r>
      <rPr>
        <sz val="10"/>
        <rFont val="Arial Narrow"/>
        <family val="2"/>
      </rPr>
      <t>.</t>
    </r>
  </si>
  <si>
    <t xml:space="preserve">Municipios con asistencia técnica </t>
  </si>
  <si>
    <t xml:space="preserve">CAMBIO EN LA GESTIÓN DE LA EQUIDAD </t>
  </si>
  <si>
    <r>
      <t xml:space="preserve">Crear y poner en funcionamiento (1) </t>
    </r>
    <r>
      <rPr>
        <b/>
        <sz val="10"/>
        <rFont val="Arial Narrow"/>
        <family val="2"/>
      </rPr>
      <t>Secretaría para la Equidad e Inclusión Social</t>
    </r>
    <r>
      <rPr>
        <sz val="10"/>
        <rFont val="Arial Narrow"/>
        <family val="2"/>
      </rPr>
      <t xml:space="preserve">. </t>
    </r>
  </si>
  <si>
    <t>Secretaría para la Equidad e Inclusión Social creada y en funcionamiento</t>
  </si>
  <si>
    <t>RENACE LA EDUCACIÓN</t>
  </si>
  <si>
    <t xml:space="preserve">CAMBIO POR LA COBERTURA EDUCATIVA </t>
  </si>
  <si>
    <t>YO SÍ CAMBIO</t>
  </si>
  <si>
    <r>
      <rPr>
        <b/>
        <sz val="10"/>
        <rFont val="Arial Narrow"/>
        <family val="2"/>
      </rPr>
      <t xml:space="preserve">Alfabetizar (50.000) Adultos y Jovenes mayores de 15 años, </t>
    </r>
    <r>
      <rPr>
        <sz val="10"/>
        <rFont val="Arial Narrow"/>
        <family val="2"/>
      </rPr>
      <t>mediante la vinculación de 2.000 voluntarios bachilleres, profesionales, funcionarios, entre otros.</t>
    </r>
  </si>
  <si>
    <t>Personas alfabetizadas</t>
  </si>
  <si>
    <t>Secretaría de Educación</t>
  </si>
  <si>
    <r>
      <t xml:space="preserve">Consolidar (10.000) </t>
    </r>
    <r>
      <rPr>
        <b/>
        <sz val="10"/>
        <rFont val="Arial Narrow"/>
        <family val="2"/>
      </rPr>
      <t>historias contadas por alfabetizados</t>
    </r>
    <r>
      <rPr>
        <sz val="10"/>
        <rFont val="Arial Narrow"/>
        <family val="2"/>
      </rPr>
      <t>.</t>
    </r>
  </si>
  <si>
    <t>Historias contadas por alfabetizados</t>
  </si>
  <si>
    <r>
      <t xml:space="preserve">Suscribir (1) </t>
    </r>
    <r>
      <rPr>
        <b/>
        <sz val="10"/>
        <rFont val="Arial Narrow"/>
        <family val="2"/>
      </rPr>
      <t>Alianza por el Cambio para la Alfabetización</t>
    </r>
    <r>
      <rPr>
        <sz val="10"/>
        <rFont val="Arial Narrow"/>
        <family val="2"/>
      </rPr>
      <t xml:space="preserve"> con amplia participación de la sociedad</t>
    </r>
  </si>
  <si>
    <t>Alianza por el Cambio suscrita y en ejecución</t>
  </si>
  <si>
    <t>CAMBIO ES, TODOS AL COLEGIO</t>
  </si>
  <si>
    <r>
      <t xml:space="preserve">Vincular a (2.000) nuevos niños y niñas de 0 a 3 años a la </t>
    </r>
    <r>
      <rPr>
        <b/>
        <sz val="10"/>
        <rFont val="Arial Narrow"/>
        <family val="2"/>
      </rPr>
      <t xml:space="preserve">educación inicial para la primera infancia </t>
    </r>
    <r>
      <rPr>
        <sz val="10"/>
        <rFont val="Arial Narrow"/>
        <family val="2"/>
      </rPr>
      <t>pública y de calidad.</t>
    </r>
  </si>
  <si>
    <t>Niños y niñas vinculados</t>
  </si>
  <si>
    <r>
      <t xml:space="preserve">Implementar (1) </t>
    </r>
    <r>
      <rPr>
        <b/>
        <sz val="10"/>
        <rFont val="Arial Narrow"/>
        <family val="2"/>
      </rPr>
      <t xml:space="preserve">ruta de garantía para la transición de niños y niñas al sistema educativo. </t>
    </r>
  </si>
  <si>
    <t>Ruta de garantía para la transición implementada</t>
  </si>
  <si>
    <r>
      <t xml:space="preserve">Mantener la cobertura y vincular (4.500) nuevos estudiantes a la </t>
    </r>
    <r>
      <rPr>
        <b/>
        <sz val="10"/>
        <rFont val="Arial Narrow"/>
        <family val="2"/>
      </rPr>
      <t xml:space="preserve">educación preescolar, básica y media </t>
    </r>
    <r>
      <rPr>
        <sz val="10"/>
        <rFont val="Arial Narrow"/>
        <family val="2"/>
      </rPr>
      <t xml:space="preserve">al sistema educativo público. </t>
    </r>
  </si>
  <si>
    <t>Estudiantes de educación preescolar, básica y media vinculados al sistema educativo público.</t>
  </si>
  <si>
    <t>Implementar y constituir (28) comités municipales para la "Movilización Social y Búsqueda Activa" en los municipios no certificados en educación del Departamento.</t>
  </si>
  <si>
    <t>Comités municipales de búsqueda activa implementados</t>
  </si>
  <si>
    <t>Implementar (1) estrategia para la nivelación de los estudiantes en extraedad de básica primaria mediante programas de aceleración del aprendizaje.</t>
  </si>
  <si>
    <t>Estrategia para la nivelación de los estudiantes en extraedad implementada</t>
  </si>
  <si>
    <r>
      <t xml:space="preserve">Garantizar la vinculación (15.000) nuevos estudiantes: ninos y niñas con discapacidad, estudiantes con capacidades o talentos excepcionales y </t>
    </r>
    <r>
      <rPr>
        <b/>
        <sz val="10"/>
        <rFont val="Arial Narrow"/>
        <family val="2"/>
      </rPr>
      <t xml:space="preserve">adultos mayores de 15 años </t>
    </r>
    <r>
      <rPr>
        <sz val="10"/>
        <rFont val="Arial Narrow"/>
        <family val="2"/>
      </rPr>
      <t>que se encuentra por fuera del sistema educativo.</t>
    </r>
  </si>
  <si>
    <t>Estudiantes beneficados</t>
  </si>
  <si>
    <t>Gestionar la formulación de (1) plan de transporte escolar que permita  adelantar los trámites para su implementación y co-financiación ante entidades competentes.</t>
  </si>
  <si>
    <t xml:space="preserve">Plan de transporte escolar formulado </t>
  </si>
  <si>
    <t xml:space="preserve">CAMBIO POR LA EDUCACION DE CALIDAD </t>
  </si>
  <si>
    <t>DOCENTES POR EL CAMBIO</t>
  </si>
  <si>
    <r>
      <t xml:space="preserve">Suscribir (155) </t>
    </r>
    <r>
      <rPr>
        <b/>
        <sz val="10"/>
        <rFont val="Arial Narrow"/>
        <family val="2"/>
      </rPr>
      <t>Alianzas por el Cambio para la educación de calidad</t>
    </r>
    <r>
      <rPr>
        <sz val="10"/>
        <rFont val="Arial Narrow"/>
        <family val="2"/>
      </rPr>
      <t>, con directivos, docentes, estudiantes y padres de familia.</t>
    </r>
  </si>
  <si>
    <t>Alianzas por el Cambio suscritas y en ejecución</t>
  </si>
  <si>
    <r>
      <t xml:space="preserve">Impulsar (4) eventos, </t>
    </r>
    <r>
      <rPr>
        <b/>
        <sz val="10"/>
        <rFont val="Arial Narrow"/>
        <family val="2"/>
      </rPr>
      <t xml:space="preserve">premios a la excelencia educativa </t>
    </r>
    <r>
      <rPr>
        <sz val="10"/>
        <rFont val="Arial Narrow"/>
        <family val="2"/>
      </rPr>
      <t>para reconocer la labor por el mejoramiento de la calidad de instituciones, directivos, docentes y estudiantes.</t>
    </r>
  </si>
  <si>
    <t>Eventos de premiación a la excelencia educativa celebrados</t>
  </si>
  <si>
    <t xml:space="preserve">Implementar (1) catedra de la paz y postconflicto en las instituciones educativas del departamento </t>
  </si>
  <si>
    <t>Catedra de la paz y postconflicto Implementada</t>
  </si>
  <si>
    <r>
      <t xml:space="preserve">Formular e implementar (1) </t>
    </r>
    <r>
      <rPr>
        <b/>
        <sz val="10"/>
        <rFont val="Arial Narrow"/>
        <family val="2"/>
      </rPr>
      <t xml:space="preserve">plan de mejoramiento para la calidad educativa </t>
    </r>
    <r>
      <rPr>
        <sz val="10"/>
        <rFont val="Arial Narrow"/>
        <family val="2"/>
      </rPr>
      <t>que incluya ya actualización de los proyectos educativos institucionales - PEI.</t>
    </r>
  </si>
  <si>
    <t>Plan de mejoramiento para la calidad educativa formulado e implementado</t>
  </si>
  <si>
    <t>Vincular (2.000) maestros y directivos en programas de profesionalización, actualización, especialización, estudios avanzados, etc, para el fortalecimiento de la calidad, el liderazgo pedagógico, el pensamiento y la convivencia, con acceso a los recursos del FCTeI.</t>
  </si>
  <si>
    <t>Docentes y directivos vinculados</t>
  </si>
  <si>
    <r>
      <t xml:space="preserve">Crear y poner en funcionamiento (1) </t>
    </r>
    <r>
      <rPr>
        <b/>
        <sz val="10"/>
        <rFont val="Arial Narrow"/>
        <family val="2"/>
      </rPr>
      <t xml:space="preserve">centro de apoyo para la innovación en la docencia </t>
    </r>
    <r>
      <rPr>
        <sz val="10"/>
        <rFont val="Arial Narrow"/>
        <family val="2"/>
      </rPr>
      <t xml:space="preserve">en programas de formación para el mejoramiento educativo. </t>
    </r>
  </si>
  <si>
    <t>Centro de apoyo para la innovación en la docencia creado</t>
  </si>
  <si>
    <r>
      <t xml:space="preserve">Promover la </t>
    </r>
    <r>
      <rPr>
        <b/>
        <sz val="10"/>
        <rFont val="Arial Narrow"/>
        <family val="2"/>
      </rPr>
      <t>integración y fortalecimiento de la JUDE y convocar (1) constituyente educativa para la adopción de un nuevo modelo pedagógico</t>
    </r>
    <r>
      <rPr>
        <sz val="10"/>
        <rFont val="Arial Narrow"/>
        <family val="2"/>
      </rPr>
      <t xml:space="preserve"> pertinente, innovador e integral y de calidad para el cambio educativo en el Departamento del Magdalena.</t>
    </r>
  </si>
  <si>
    <t xml:space="preserve">Constituyente Educativa convocada </t>
  </si>
  <si>
    <t>COLEGIOS DEL CAMBIO</t>
  </si>
  <si>
    <t>Implementar modelos educativos flexibles en (5) Municipios no certificados del Departamento</t>
  </si>
  <si>
    <t>Modelos educativos flexibles implementados</t>
  </si>
  <si>
    <r>
      <t xml:space="preserve">Realizar (4) </t>
    </r>
    <r>
      <rPr>
        <b/>
        <sz val="10"/>
        <rFont val="Arial Narrow"/>
        <family val="2"/>
      </rPr>
      <t xml:space="preserve">olimpiadas y ferias del conocimiento de la calidad, </t>
    </r>
    <r>
      <rPr>
        <sz val="10"/>
        <rFont val="Arial Narrow"/>
        <family val="2"/>
      </rPr>
      <t>para fortalecer competencias básicas y transversales en pensamiento lógico matemático, lectoescritura, construcción de proyecto de vida.</t>
    </r>
  </si>
  <si>
    <t>Olimpiadas y ferias del conocimiento realizadas</t>
  </si>
  <si>
    <t>Implementar (1) plan de estímulos al mejoramiento de los resultados en las Pruebas Saber 3º, 5º, 7º, 9º y 11º</t>
  </si>
  <si>
    <t>Plan de estímulos Pruebas Saber 3º, 5º, 7º, 9º y 11º implementado</t>
  </si>
  <si>
    <t>Suscribir (28) Alianzas por el Cambio para el mejoramiento del nivel de inglés de los estudiantes con cada uno de los Municipios no Certificados</t>
  </si>
  <si>
    <t>Alianzas por el Cambio para el mejoramiento del nivel de inglés suscritas</t>
  </si>
  <si>
    <t>Gestionar la formulación y ejecución de los Planes de Educación Rural en los 28 municipios no certificados</t>
  </si>
  <si>
    <t>Municipios con Plan de Educación Rural -PER fortalecidos</t>
  </si>
  <si>
    <r>
      <t>Gestionar la</t>
    </r>
    <r>
      <rPr>
        <b/>
        <sz val="10"/>
        <rFont val="Arial Narrow"/>
        <family val="2"/>
      </rPr>
      <t xml:space="preserve"> dotación de (56.000) dispositivos, tablets y computadores con conexión a internet para entrega a estudiantes y docentes </t>
    </r>
    <r>
      <rPr>
        <sz val="10"/>
        <rFont val="Arial Narrow"/>
        <family val="2"/>
      </rPr>
      <t xml:space="preserve">como recursos para garantizar la calidad educativa en la pandemia y postpandemia en las Instituciones educativas públicas. </t>
    </r>
  </si>
  <si>
    <r>
      <t xml:space="preserve">Dispositivos, </t>
    </r>
    <r>
      <rPr>
        <i/>
        <sz val="10"/>
        <rFont val="Arial Narrow"/>
        <family val="2"/>
      </rPr>
      <t>tablets</t>
    </r>
    <r>
      <rPr>
        <sz val="10"/>
        <rFont val="Arial Narrow"/>
        <family val="2"/>
      </rPr>
      <t xml:space="preserve"> y computadores con conexión a internet adquiridos y entregados.
Sedes educativas con internet</t>
    </r>
  </si>
  <si>
    <r>
      <t xml:space="preserve">Poner en funcionamiento y dotar </t>
    </r>
    <r>
      <rPr>
        <b/>
        <sz val="10"/>
        <rFont val="Arial Narrow"/>
        <family val="2"/>
      </rPr>
      <t xml:space="preserve">Escuelas de Transformación Digital </t>
    </r>
    <r>
      <rPr>
        <sz val="10"/>
        <rFont val="Arial Narrow"/>
        <family val="2"/>
      </rPr>
      <t>para beneficiar a 100.000 estudiantes y docentes de las Instituciones Educativas públicas en los (28) Municipios no certificados del departamento.</t>
    </r>
  </si>
  <si>
    <t>Estudiantes Beneficiados</t>
  </si>
  <si>
    <r>
      <t xml:space="preserve">Poner en funcionamiento y dotación </t>
    </r>
    <r>
      <rPr>
        <b/>
        <sz val="10"/>
        <rFont val="Arial Narrow"/>
        <family val="2"/>
      </rPr>
      <t>Escuelas CUMBIA de la música y de las artes</t>
    </r>
    <r>
      <rPr>
        <sz val="10"/>
        <rFont val="Arial Narrow"/>
        <family val="2"/>
      </rPr>
      <t xml:space="preserve"> en Instituciones Educativas públicas, para beneficiar (50.000) NNA y Jóvenes en (29) Municipios del departamento.</t>
    </r>
  </si>
  <si>
    <t>Niños, niñas, adolescentes y jóvenes en las escuelas CUMBIA en instituciones educativas de los (29) municipios</t>
  </si>
  <si>
    <t>Oficina de Cultura</t>
  </si>
  <si>
    <t xml:space="preserve">Implementar (1) estrategia demostrativa "Mejores intérpretes y compositores" para el uso del tiempo libre, vinculando a (20.000) estudiantes de los municipios del departamento </t>
  </si>
  <si>
    <t>Estrategia demostrativa "Mejores intérpretes y compositores" implementada</t>
  </si>
  <si>
    <r>
      <t xml:space="preserve">Poner en funcionamiento y dotación las </t>
    </r>
    <r>
      <rPr>
        <b/>
        <sz val="10"/>
        <rFont val="Arial Narrow"/>
        <family val="2"/>
      </rPr>
      <t>Escuelas Populares del Deporte</t>
    </r>
    <r>
      <rPr>
        <sz val="10"/>
        <rFont val="Arial Narrow"/>
        <family val="2"/>
      </rPr>
      <t xml:space="preserve"> para beneficiar (100.000) a NNA y Jóvenes, identificando semilleros y talentos deportivos en (29) Municipios del departamento.</t>
    </r>
  </si>
  <si>
    <t>Municipios con Escuelas Populares del Deporte en funcionamiento</t>
  </si>
  <si>
    <r>
      <t xml:space="preserve">Poner en funcionamiento y dotación las </t>
    </r>
    <r>
      <rPr>
        <b/>
        <sz val="10"/>
        <rFont val="Arial Narrow"/>
        <family val="2"/>
      </rPr>
      <t>Escuelas Productivas en (200) sedes educativas</t>
    </r>
    <r>
      <rPr>
        <sz val="10"/>
        <rFont val="Arial Narrow"/>
        <family val="2"/>
      </rPr>
      <t>, mediante procesos de innovación social a través de huertas, granjas y estanques piscolas sostenibles, vinculando  (50.000) estudiantes de las Instituciones Educativas públicas en los (28) Municipios no certificados del departamento.</t>
    </r>
  </si>
  <si>
    <t>Escuelas productivas dotadas y en funcionamiento</t>
  </si>
  <si>
    <r>
      <t xml:space="preserve">Poner en funcionamiento y dotación las </t>
    </r>
    <r>
      <rPr>
        <b/>
        <sz val="10"/>
        <rFont val="Arial Narrow"/>
        <family val="2"/>
      </rPr>
      <t xml:space="preserve">Escuelas Saludables </t>
    </r>
    <r>
      <rPr>
        <sz val="10"/>
        <rFont val="Arial Narrow"/>
        <family val="2"/>
      </rPr>
      <t xml:space="preserve">para beneficiar a (100.000) NNA y Jóvenes de las Instituciones Educativas públicas en (29) municipios del Departamento. </t>
    </r>
  </si>
  <si>
    <t>Municipios con Escuelas Saludables en funcionamiento</t>
  </si>
  <si>
    <r>
      <t xml:space="preserve">Poner en funcionamiento y dotación (154) </t>
    </r>
    <r>
      <rPr>
        <b/>
        <sz val="10"/>
        <rFont val="Arial Narrow"/>
        <family val="2"/>
      </rPr>
      <t>Escuelas de Convivencia, escuelas de padres</t>
    </r>
    <r>
      <rPr>
        <sz val="10"/>
        <rFont val="Arial Narrow"/>
        <family val="2"/>
      </rPr>
      <t xml:space="preserve"> y órganos escolares en las instituciones educativas del Departamento.</t>
    </r>
  </si>
  <si>
    <t>Escuelas de convivencia dotadas y en funcionamiento</t>
  </si>
  <si>
    <r>
      <t xml:space="preserve">Vincular (5.000) nuevos estudiantes para la </t>
    </r>
    <r>
      <rPr>
        <b/>
        <sz val="10"/>
        <rFont val="Arial Narrow"/>
        <family val="2"/>
      </rPr>
      <t xml:space="preserve">ampliación de la Jornada Única.  </t>
    </r>
  </si>
  <si>
    <t>Estudiantes vinculados a Jornada Única</t>
  </si>
  <si>
    <r>
      <t>Gestionar la</t>
    </r>
    <r>
      <rPr>
        <b/>
        <sz val="10"/>
        <rFont val="Arial Narrow"/>
        <family val="2"/>
      </rPr>
      <t xml:space="preserve"> adecuación, construcción y/o dotación de (46) Instituciones Educativas públicas</t>
    </r>
    <r>
      <rPr>
        <sz val="10"/>
        <rFont val="Arial Narrow"/>
        <family val="2"/>
      </rPr>
      <t xml:space="preserve">, así como gestionar, acompañar y coordinar las adecuaciones e intervenciones que se adelantan por parte del Gobierno Nacional. </t>
    </r>
  </si>
  <si>
    <t>Instituciones Educativas adecuadas, construidas y/o dotadas</t>
  </si>
  <si>
    <t xml:space="preserve">CAMBIO POR LA EDUCACIÓN SUPERIOR </t>
  </si>
  <si>
    <t>CENTROS CAMBIA</t>
  </si>
  <si>
    <r>
      <t xml:space="preserve">Gestionar la construcción, adecuación y/o dotación  de (6) </t>
    </r>
    <r>
      <rPr>
        <b/>
        <sz val="10"/>
        <rFont val="Arial Narrow"/>
        <family val="2"/>
      </rPr>
      <t>Centros Cambia</t>
    </r>
    <r>
      <rPr>
        <sz val="10"/>
        <rFont val="Arial Narrow"/>
        <family val="2"/>
      </rPr>
      <t xml:space="preserve"> en las subregiones  como sedes permanentes del Programa Universidad Pública al Pueblo en los municipios de Pivijay, Cienaga, Plato, el Banco, Fundación y Santa Marta)</t>
    </r>
  </si>
  <si>
    <t>Construcción y/o adecuación de Centros Cambia gestionados</t>
  </si>
  <si>
    <t>UNIVERSIDAD PARA EL CAMBIO</t>
  </si>
  <si>
    <t>Beneficiar (30.000) bachilleres con acceso a becas de educación universitaria pública, gratuita, de calidad y pertinente en modalidades presencial, a distancia y digital en todas las subregiones del Departamento.</t>
  </si>
  <si>
    <t>Bachilleres con acceso a becas de educación universitaria</t>
  </si>
  <si>
    <r>
      <t xml:space="preserve">Crear y poner en funcionamiento el </t>
    </r>
    <r>
      <rPr>
        <b/>
        <sz val="10"/>
        <rFont val="Arial Narrow"/>
        <family val="2"/>
      </rPr>
      <t xml:space="preserve">Fondo de Becas de Educación Superior </t>
    </r>
  </si>
  <si>
    <t>Fondo de Becas de Educación en operación</t>
  </si>
  <si>
    <t xml:space="preserve">Realizar y garantizar el 100% de la(s) transferencia(s) a la Universidad del Magdalena para la articulación de la Educación Superior </t>
  </si>
  <si>
    <t>Transferencia realizadas y garantizadas</t>
  </si>
  <si>
    <r>
      <t xml:space="preserve">Crear y poner en funcionamiento (1) </t>
    </r>
    <r>
      <rPr>
        <b/>
        <sz val="10"/>
        <rFont val="Arial Narrow"/>
        <family val="2"/>
      </rPr>
      <t xml:space="preserve">Instituto para el Trabajo y el Desarrollo Humano para impulsar la formación y el emprendimiento. </t>
    </r>
    <r>
      <rPr>
        <sz val="10"/>
        <rFont val="Arial Narrow"/>
        <family val="2"/>
      </rPr>
      <t xml:space="preserve"> </t>
    </r>
  </si>
  <si>
    <t>Instituto para el Trabajo y el Desarrollo Humano creado y en operación</t>
  </si>
  <si>
    <r>
      <t xml:space="preserve">Gestionar ante el Ministerio de Educación Nacional la </t>
    </r>
    <r>
      <rPr>
        <b/>
        <sz val="10"/>
        <rFont val="Arial Narrow"/>
        <family val="2"/>
      </rPr>
      <t>aprobación de la Universidad Digital y programas académicos en esta modalidad de educación superior.</t>
    </r>
  </si>
  <si>
    <t>Universidad Digital gestionada</t>
  </si>
  <si>
    <t>Gestionar el fortalecimiento del Instituto Nacional de Formación Técnica Profesional - INFOTEP HVG y la redefinición por ciclos propedéuticos, así como la ampliación de la oferta en los niveles técnico, tecnológico y profesional universitario, en las áreas de tecnologías aplicadas, gestión empresarial, Turismo y territorio, desarrollo agropecuario y desarrollo sostenible, entre otros, a través de la construcción y/o adecuación de un centro cambia en la sede costa verde.</t>
  </si>
  <si>
    <t>Gestiones para la transformación del INFOTEP en Institución Universitaria realizadas</t>
  </si>
  <si>
    <r>
      <t xml:space="preserve">Suscribir (1) </t>
    </r>
    <r>
      <rPr>
        <b/>
        <sz val="10"/>
        <rFont val="Arial Narrow"/>
        <family val="2"/>
      </rPr>
      <t>Alianza por el Cambio para la puesta en marcha de la Universidad Politécnica Distrital de Santa Marta</t>
    </r>
    <r>
      <rPr>
        <sz val="10"/>
        <rFont val="Arial Narrow"/>
        <family val="2"/>
      </rPr>
      <t xml:space="preserve">. </t>
    </r>
  </si>
  <si>
    <t>Alianzas por el Cambio Suscritas</t>
  </si>
  <si>
    <r>
      <rPr>
        <b/>
        <sz val="10"/>
        <rFont val="Arial Narrow"/>
        <family val="2"/>
      </rPr>
      <t>Beneficiar (15.000) bachilleres y adultos en programas de doble titulación</t>
    </r>
    <r>
      <rPr>
        <sz val="10"/>
        <rFont val="Arial Narrow"/>
        <family val="2"/>
      </rPr>
      <t>, en formación técnica laboral a través de ciclos propedéuticos, mediante la articulación del SENA, con ofertas agropecuarias, turística, tecnológicas, de servicio, entre otras.</t>
    </r>
  </si>
  <si>
    <t>Bachilleres y adultos en programas de doble titulación</t>
  </si>
  <si>
    <r>
      <t xml:space="preserve">Crear y poner en funcionamiento una (1) </t>
    </r>
    <r>
      <rPr>
        <b/>
        <sz val="10"/>
        <rFont val="Arial Narrow"/>
        <family val="2"/>
      </rPr>
      <t>Agencia de Educación Superior Departamental</t>
    </r>
    <r>
      <rPr>
        <sz val="10"/>
        <rFont val="Arial Narrow"/>
        <family val="2"/>
      </rPr>
      <t>.</t>
    </r>
  </si>
  <si>
    <t>Agencia de Educación Superior Departamental en funcionamiento.</t>
  </si>
  <si>
    <t>RENACE LA SALUD Y LA ALIMENTACIÓN</t>
  </si>
  <si>
    <t>CAMBIO POR LA SALUD</t>
  </si>
  <si>
    <t>CAMBIO ES, SALUD PARA TODOS</t>
  </si>
  <si>
    <r>
      <t>Aumentar a (99,2%) la afiliación al régimen subsidiado y contributivo de salud, en procura de alcanzar la</t>
    </r>
    <r>
      <rPr>
        <b/>
        <sz val="10"/>
        <rFont val="Arial Narrow"/>
        <family val="2"/>
      </rPr>
      <t xml:space="preserve"> cobertura universal</t>
    </r>
    <r>
      <rPr>
        <sz val="10"/>
        <rFont val="Arial Narrow"/>
        <family val="2"/>
      </rPr>
      <t>.</t>
    </r>
  </si>
  <si>
    <t>Cobertura de acceso efectivo a los servicios de salud</t>
  </si>
  <si>
    <t>Secretaría de Salud</t>
  </si>
  <si>
    <r>
      <t xml:space="preserve">Garantizar al (99,2%) de la población pobre, el </t>
    </r>
    <r>
      <rPr>
        <b/>
        <sz val="10"/>
        <rFont val="Arial Narrow"/>
        <family val="2"/>
      </rPr>
      <t>acceso a la prestación de servicios de salud y eventos NO PBS</t>
    </r>
    <r>
      <rPr>
        <sz val="10"/>
        <rFont val="Arial Narrow"/>
        <family val="2"/>
      </rPr>
      <t>.</t>
    </r>
  </si>
  <si>
    <t>Población pobre no asegurada con acceso a la prestación de servicios de salud y eventos NO PBS</t>
  </si>
  <si>
    <r>
      <t>Promover en un (30%) la</t>
    </r>
    <r>
      <rPr>
        <b/>
        <sz val="10"/>
        <rFont val="Arial Narrow"/>
        <family val="2"/>
      </rPr>
      <t xml:space="preserve"> conformación d</t>
    </r>
    <r>
      <rPr>
        <sz val="10"/>
        <rFont val="Arial Narrow"/>
        <family val="2"/>
      </rPr>
      <t xml:space="preserve">e </t>
    </r>
    <r>
      <rPr>
        <b/>
        <sz val="10"/>
        <rFont val="Arial Narrow"/>
        <family val="2"/>
      </rPr>
      <t>agremiaciones de los trabajadores informales</t>
    </r>
    <r>
      <rPr>
        <sz val="10"/>
        <rFont val="Arial Narrow"/>
        <family val="2"/>
      </rPr>
      <t>.</t>
    </r>
  </si>
  <si>
    <t>Trabajadores informales agremiados</t>
  </si>
  <si>
    <t>MÉDICOS DEL CAMBIO</t>
  </si>
  <si>
    <t xml:space="preserve">2. MÉDICO EN TU CASA </t>
  </si>
  <si>
    <r>
      <t xml:space="preserve">Poner en funcionamiento y dotar (90) </t>
    </r>
    <r>
      <rPr>
        <b/>
        <sz val="10"/>
        <rFont val="Arial Narrow"/>
        <family val="2"/>
      </rPr>
      <t>equipos básicos de salud con enfoque en salud familiar y comunitaria</t>
    </r>
    <r>
      <rPr>
        <sz val="10"/>
        <rFont val="Arial Narrow"/>
        <family val="2"/>
      </rPr>
      <t>.</t>
    </r>
  </si>
  <si>
    <t>Equipos básicos de salud  dotados y operando en el Departamento</t>
  </si>
  <si>
    <r>
      <t xml:space="preserve">Diseñar e implementar la estrategia </t>
    </r>
    <r>
      <rPr>
        <b/>
        <sz val="10"/>
        <rFont val="Arial Narrow"/>
        <family val="2"/>
      </rPr>
      <t>"Reclamando el Derecho Fundamental a la Salud"</t>
    </r>
    <r>
      <rPr>
        <sz val="10"/>
        <rFont val="Arial Narrow"/>
        <family val="2"/>
      </rPr>
      <t xml:space="preserve"> en (29) municipios del Departamento.</t>
    </r>
  </si>
  <si>
    <t>Municipios con estrategia implementada</t>
  </si>
  <si>
    <t>2. MÉDICO EN TU CASA</t>
  </si>
  <si>
    <r>
      <t xml:space="preserve">Beneficiar a (3.000) personas </t>
    </r>
    <r>
      <rPr>
        <b/>
        <sz val="10"/>
        <rFont val="Arial Narrow"/>
        <family val="2"/>
      </rPr>
      <t>víctimas del conflicto armado con atención psicosocial</t>
    </r>
    <r>
      <rPr>
        <sz val="10"/>
        <rFont val="Arial Narrow"/>
        <family val="2"/>
      </rPr>
      <t>.</t>
    </r>
  </si>
  <si>
    <t>Personas beneficiadas</t>
  </si>
  <si>
    <r>
      <t xml:space="preserve">Realizar en (29)  municipios, </t>
    </r>
    <r>
      <rPr>
        <b/>
        <sz val="10"/>
        <rFont val="Arial Narrow"/>
        <family val="2"/>
      </rPr>
      <t>seguimiento a la implementación de la política de participación social  en Salud</t>
    </r>
    <r>
      <rPr>
        <sz val="10"/>
        <rFont val="Arial Narrow"/>
        <family val="2"/>
      </rPr>
      <t>.</t>
    </r>
  </si>
  <si>
    <t xml:space="preserve">Municipios con seguimiento a la implementación de la política de participación social </t>
  </si>
  <si>
    <r>
      <t xml:space="preserve">Implementar en (29) municipios, </t>
    </r>
    <r>
      <rPr>
        <b/>
        <sz val="10"/>
        <rFont val="Arial Narrow"/>
        <family val="2"/>
      </rPr>
      <t>estrategias de vacunación</t>
    </r>
    <r>
      <rPr>
        <sz val="10"/>
        <rFont val="Arial Narrow"/>
        <family val="2"/>
      </rPr>
      <t xml:space="preserve">. </t>
    </r>
  </si>
  <si>
    <t>Municipios con estrategia de vacunación implementada</t>
  </si>
  <si>
    <t>Implementar en (29) municipios acciones de prevención y atención en salud oral</t>
  </si>
  <si>
    <t>Acciones implementadas para la prevención y atención de la salud oral en el Departamento</t>
  </si>
  <si>
    <r>
      <t xml:space="preserve">Realizar  (1) documento con el </t>
    </r>
    <r>
      <rPr>
        <b/>
        <sz val="10"/>
        <rFont val="Arial Narrow"/>
        <family val="2"/>
      </rPr>
      <t>modelo de salud para la infancia</t>
    </r>
    <r>
      <rPr>
        <sz val="10"/>
        <rFont val="Arial Narrow"/>
        <family val="2"/>
      </rPr>
      <t>.</t>
    </r>
  </si>
  <si>
    <t>Documento con el  Modelo de salud dirigido a la infancia implementado</t>
  </si>
  <si>
    <r>
      <t xml:space="preserve">Aumentar a (95%) la cantidad de </t>
    </r>
    <r>
      <rPr>
        <b/>
        <sz val="10"/>
        <rFont val="Arial Narrow"/>
        <family val="2"/>
      </rPr>
      <t>madres gestantes con más de 4 controles prenatales</t>
    </r>
    <r>
      <rPr>
        <sz val="10"/>
        <rFont val="Arial Narrow"/>
        <family val="2"/>
      </rPr>
      <t>.</t>
    </r>
  </si>
  <si>
    <t>Madres gestantes atendidas</t>
  </si>
  <si>
    <r>
      <t xml:space="preserve">Mantener en (95%) las coberturas útiles de </t>
    </r>
    <r>
      <rPr>
        <b/>
        <sz val="10"/>
        <rFont val="Arial Narrow"/>
        <family val="2"/>
      </rPr>
      <t>vacunación de perros y gatos</t>
    </r>
    <r>
      <rPr>
        <sz val="10"/>
        <rFont val="Arial Narrow"/>
        <family val="2"/>
      </rPr>
      <t>.</t>
    </r>
  </si>
  <si>
    <t xml:space="preserve">Coberturas útiles de vacunación de perros y gatos </t>
  </si>
  <si>
    <r>
      <rPr>
        <b/>
        <sz val="10"/>
        <rFont val="Arial Narrow"/>
        <family val="2"/>
      </rPr>
      <t>Realizar visitas de Inspección Vigilancia y Control</t>
    </r>
    <r>
      <rPr>
        <sz val="10"/>
        <rFont val="Arial Narrow"/>
        <family val="2"/>
      </rPr>
      <t xml:space="preserve"> a establecimientos de interés sanitario con enfoque de riesgo, en los (29) Municipios.</t>
    </r>
  </si>
  <si>
    <t xml:space="preserve">Establecimientos de interés sanitario con visistas de IVC con enfoque de riesgo </t>
  </si>
  <si>
    <t>Implementar en (29) municipios visitas de prevención, vigilancia y control del riesgo sanitario de los acueductos municipales y veredales, para reducir las enfermedades relacionadas con los factores ambientales.</t>
  </si>
  <si>
    <t>Acueductos municipales y/o veredales con visitas de prevención, vigilancia y control del riesgo sanitario</t>
  </si>
  <si>
    <r>
      <t xml:space="preserve">Implementar el programa nacional de </t>
    </r>
    <r>
      <rPr>
        <b/>
        <sz val="10"/>
        <rFont val="Arial Narrow"/>
        <family val="2"/>
      </rPr>
      <t>prevención, manejo y control de IRA y EDA</t>
    </r>
    <r>
      <rPr>
        <sz val="10"/>
        <rFont val="Arial Narrow"/>
        <family val="2"/>
      </rPr>
      <t xml:space="preserve"> en (29) municipios.</t>
    </r>
  </si>
  <si>
    <t>Municipios con programa nacional de prevención, manejo y control de IRA y EDA implementado</t>
  </si>
  <si>
    <r>
      <t xml:space="preserve">Realizar la programación y contratación del </t>
    </r>
    <r>
      <rPr>
        <b/>
        <sz val="10"/>
        <rFont val="Arial Narrow"/>
        <family val="2"/>
      </rPr>
      <t>plan de intervenciones colectivas</t>
    </r>
    <r>
      <rPr>
        <sz val="10"/>
        <rFont val="Arial Narrow"/>
        <family val="2"/>
      </rPr>
      <t xml:space="preserve"> en (29) municipios, a través de la estrategia de Atención Primaria en Salud. </t>
    </r>
  </si>
  <si>
    <t>Municipios con programación y contratación de intervenciones colectivas</t>
  </si>
  <si>
    <r>
      <t xml:space="preserve">Implementar en (10) municipios, la </t>
    </r>
    <r>
      <rPr>
        <b/>
        <sz val="10"/>
        <rFont val="Arial Narrow"/>
        <family val="2"/>
      </rPr>
      <t>estrategia de gestión integrada</t>
    </r>
    <r>
      <rPr>
        <sz val="10"/>
        <rFont val="Arial Narrow"/>
        <family val="2"/>
      </rPr>
      <t xml:space="preserve"> acorde a lineamientos nacionales.</t>
    </r>
  </si>
  <si>
    <t xml:space="preserve">Municipios con estrategia de gestión integrada acorde a lineamientos nacionales </t>
  </si>
  <si>
    <t>Diseñar y ejecutar (1) modelo de control del cancer de mama, que incluya la realización de mamografías como medida de prevención y deteccion temprana</t>
  </si>
  <si>
    <t xml:space="preserve">Modelo de control del cancer de mama deiseñado y ejecutado </t>
  </si>
  <si>
    <r>
      <t xml:space="preserve">Aumentar a (70%) el nivel de </t>
    </r>
    <r>
      <rPr>
        <b/>
        <sz val="10"/>
        <rFont val="Arial Narrow"/>
        <family val="2"/>
      </rPr>
      <t>personas curadas con tuberculosis pulmonar</t>
    </r>
    <r>
      <rPr>
        <sz val="10"/>
        <rFont val="Arial Narrow"/>
        <family val="2"/>
      </rPr>
      <t>.</t>
    </r>
  </si>
  <si>
    <t>Personas curadas con tuberculosis pulmonar</t>
  </si>
  <si>
    <t>Implementar en (29) municipios jornadas de Educación sexual y reproductiva con enfásis en las enfemedaded de transmisión sexual ETS (VIH/SIDA)</t>
  </si>
  <si>
    <t xml:space="preserve">Municipios con jornadas realizadas </t>
  </si>
  <si>
    <t>Implementar en (29) municipios capacitaciónes en la prevención y atención integral en ITS_VIH/SIDA con enfoque de vulnerabilidad a número Profesionales de la salud en la red pública y privada.</t>
  </si>
  <si>
    <t>Municipios con capacitaciones implementadas</t>
  </si>
  <si>
    <t>Implementar en (29) municipios acciones de detección temprana y tratamiento a la infección por sifilis en  mujeres gestantes</t>
  </si>
  <si>
    <t xml:space="preserve">Municipios con acciones de detección temprana y tratamiento realizadas </t>
  </si>
  <si>
    <r>
      <rPr>
        <b/>
        <sz val="10"/>
        <rFont val="Arial Narrow"/>
        <family val="2"/>
      </rPr>
      <t>Diagnosticar</t>
    </r>
    <r>
      <rPr>
        <sz val="10"/>
        <rFont val="Arial Narrow"/>
        <family val="2"/>
      </rPr>
      <t xml:space="preserve"> oportunamente al (58%) de las</t>
    </r>
    <r>
      <rPr>
        <b/>
        <sz val="10"/>
        <rFont val="Arial Narrow"/>
        <family val="2"/>
      </rPr>
      <t xml:space="preserve"> personas con enfermedad de Hansen</t>
    </r>
    <r>
      <rPr>
        <sz val="10"/>
        <rFont val="Arial Narrow"/>
        <family val="2"/>
      </rPr>
      <t>.</t>
    </r>
  </si>
  <si>
    <t>Personas diagnosticadas oportunamente con enfermedad de Hansen</t>
  </si>
  <si>
    <r>
      <t>Implementar la</t>
    </r>
    <r>
      <rPr>
        <b/>
        <sz val="10"/>
        <rFont val="Arial Narrow"/>
        <family val="2"/>
      </rPr>
      <t xml:space="preserve"> estrategia 4x4 ampliada</t>
    </r>
    <r>
      <rPr>
        <sz val="10"/>
        <rFont val="Arial Narrow"/>
        <family val="2"/>
      </rPr>
      <t xml:space="preserve"> en (29) municipios. </t>
    </r>
  </si>
  <si>
    <t>Municipios con estrategia 4x4 ampliada implementada</t>
  </si>
  <si>
    <r>
      <t xml:space="preserve">Poner en operación (1) </t>
    </r>
    <r>
      <rPr>
        <b/>
        <sz val="10"/>
        <rFont val="Arial Narrow"/>
        <family val="2"/>
      </rPr>
      <t>banco de leche materna</t>
    </r>
    <r>
      <rPr>
        <sz val="10"/>
        <rFont val="Arial Narrow"/>
        <family val="2"/>
      </rPr>
      <t xml:space="preserve"> en el Departamento.</t>
    </r>
  </si>
  <si>
    <t>Banco de leche materna del Departamento operando</t>
  </si>
  <si>
    <r>
      <t xml:space="preserve">Brindar a (29) municipios </t>
    </r>
    <r>
      <rPr>
        <b/>
        <sz val="10"/>
        <rFont val="Arial Narrow"/>
        <family val="2"/>
      </rPr>
      <t>apoyo en la gestión de vigilancia en salud pública y sanitaria</t>
    </r>
    <r>
      <rPr>
        <sz val="10"/>
        <rFont val="Arial Narrow"/>
        <family val="2"/>
      </rPr>
      <t xml:space="preserve"> (LSP).</t>
    </r>
  </si>
  <si>
    <t>Municipios apoyados en la gestión de vigilancia en salud pública y sanitaria (LSP)</t>
  </si>
  <si>
    <r>
      <t xml:space="preserve">Implementar y poner en operación en el (95%) de los municipios, el </t>
    </r>
    <r>
      <rPr>
        <b/>
        <sz val="10"/>
        <rFont val="Arial Narrow"/>
        <family val="2"/>
      </rPr>
      <t>sistema de vigilancia en salud pública y de la violencia intrafamiliar</t>
    </r>
    <r>
      <rPr>
        <sz val="10"/>
        <rFont val="Arial Narrow"/>
        <family val="2"/>
      </rPr>
      <t>.</t>
    </r>
  </si>
  <si>
    <t>Municipios con sistema de vigilancia en salud pública y de la violencia intrafamiliar implementado y en operación</t>
  </si>
  <si>
    <r>
      <t xml:space="preserve">Garantizar la </t>
    </r>
    <r>
      <rPr>
        <b/>
        <sz val="10"/>
        <rFont val="Arial Narrow"/>
        <family val="2"/>
      </rPr>
      <t>atención del (10%) de personas con trastorno mentales en los servicios sociosanitarios.</t>
    </r>
  </si>
  <si>
    <t xml:space="preserve">Personas atendidas </t>
  </si>
  <si>
    <r>
      <t xml:space="preserve">Crear y poner en funcionamiento </t>
    </r>
    <r>
      <rPr>
        <b/>
        <sz val="10"/>
        <rFont val="Arial Narrow"/>
        <family val="2"/>
      </rPr>
      <t>(4)</t>
    </r>
    <r>
      <rPr>
        <sz val="10"/>
        <rFont val="Arial Narrow"/>
        <family val="2"/>
      </rPr>
      <t xml:space="preserve"> Centros Subregionales de escucha para salud mental</t>
    </r>
  </si>
  <si>
    <t>Centros creados y en funcionamiento</t>
  </si>
  <si>
    <r>
      <t xml:space="preserve">Implementar (Res. 4886 de 2018) en (29) municipios con </t>
    </r>
    <r>
      <rPr>
        <b/>
        <sz val="10"/>
        <rFont val="Arial Narrow"/>
        <family val="2"/>
      </rPr>
      <t>política pública de salud mental</t>
    </r>
    <r>
      <rPr>
        <sz val="10"/>
        <rFont val="Arial Narrow"/>
        <family val="2"/>
      </rPr>
      <t>.</t>
    </r>
  </si>
  <si>
    <t>Municipios con Política Pública de Salud Mental implementada</t>
  </si>
  <si>
    <r>
      <t xml:space="preserve">Formular e implementar (1) </t>
    </r>
    <r>
      <rPr>
        <b/>
        <sz val="10"/>
        <rFont val="Arial Narrow"/>
        <family val="2"/>
      </rPr>
      <t>plan territorial de</t>
    </r>
    <r>
      <rPr>
        <sz val="10"/>
        <rFont val="Arial Narrow"/>
        <family val="2"/>
      </rPr>
      <t xml:space="preserve"> r</t>
    </r>
    <r>
      <rPr>
        <b/>
        <sz val="10"/>
        <rFont val="Arial Narrow"/>
        <family val="2"/>
      </rPr>
      <t>educción del consumo de sustancia psicoactivas</t>
    </r>
    <r>
      <rPr>
        <sz val="10"/>
        <rFont val="Arial Narrow"/>
        <family val="2"/>
      </rPr>
      <t>.</t>
    </r>
  </si>
  <si>
    <t>Plan formulado e implementado</t>
  </si>
  <si>
    <r>
      <t xml:space="preserve">Promover y adoptar (1) </t>
    </r>
    <r>
      <rPr>
        <b/>
        <sz val="10"/>
        <rFont val="Arial Narrow"/>
        <family val="2"/>
      </rPr>
      <t>modelo de envejecimiento activo</t>
    </r>
    <r>
      <rPr>
        <sz val="10"/>
        <rFont val="Arial Narrow"/>
        <family val="2"/>
      </rPr>
      <t>.</t>
    </r>
  </si>
  <si>
    <t>Modelo promovido y adoptado</t>
  </si>
  <si>
    <r>
      <t xml:space="preserve">Garantizar el </t>
    </r>
    <r>
      <rPr>
        <b/>
        <sz val="10"/>
        <rFont val="Arial Narrow"/>
        <family val="2"/>
      </rPr>
      <t>registro del (100%) de personas con discapacidad</t>
    </r>
    <r>
      <rPr>
        <sz val="10"/>
        <rFont val="Arial Narrow"/>
        <family val="2"/>
      </rPr>
      <t>.</t>
    </r>
  </si>
  <si>
    <t>Personas registradas</t>
  </si>
  <si>
    <t xml:space="preserve">CAMBIO POR LA SALUD ÉTNICA </t>
  </si>
  <si>
    <r>
      <t xml:space="preserve">Formular y ejecutar (1) proyecto de atención integral con enfoque étnico de comunidades indígenas en el marco del </t>
    </r>
    <r>
      <rPr>
        <b/>
        <sz val="10"/>
        <rFont val="Arial Narrow"/>
        <family val="2"/>
      </rPr>
      <t>sistema indígena de salud propia e intercultural</t>
    </r>
    <r>
      <rPr>
        <sz val="10"/>
        <rFont val="Arial Narrow"/>
        <family val="2"/>
      </rPr>
      <t xml:space="preserve"> - SISPI.</t>
    </r>
  </si>
  <si>
    <t>Proyecto implementado</t>
  </si>
  <si>
    <t>CAMBIO POR LA RED HOSPITALARIA</t>
  </si>
  <si>
    <t>CAMBIO EN LOS SERVICIOS DE SALUD</t>
  </si>
  <si>
    <r>
      <t xml:space="preserve">Dotar a (130.000) personas con  </t>
    </r>
    <r>
      <rPr>
        <b/>
        <sz val="10"/>
        <rFont val="Arial Narrow"/>
        <family val="2"/>
      </rPr>
      <t>elementos de protección y bioseguridad en el marco del plan de acción por calamidad COVID-19.</t>
    </r>
  </si>
  <si>
    <r>
      <t xml:space="preserve">Implementar (1) estrategia para la realización de </t>
    </r>
    <r>
      <rPr>
        <b/>
        <sz val="10"/>
        <rFont val="Arial Narrow"/>
        <family val="2"/>
      </rPr>
      <t>pruebas rápidas en el marco del plan de acción por calamidad COVID-19</t>
    </r>
    <r>
      <rPr>
        <sz val="10"/>
        <rFont val="Arial Narrow"/>
        <family val="2"/>
      </rPr>
      <t>.</t>
    </r>
  </si>
  <si>
    <t>Estrategiaimplementada</t>
  </si>
  <si>
    <r>
      <t xml:space="preserve">Garantizar </t>
    </r>
    <r>
      <rPr>
        <b/>
        <sz val="10"/>
        <rFont val="Arial Narrow"/>
        <family val="2"/>
      </rPr>
      <t>alojamiento alternativo a (200) personal de salud en el marco del plan de acción por calamidad COVID-19.</t>
    </r>
  </si>
  <si>
    <t>Personal de la Salud beneficiados</t>
  </si>
  <si>
    <r>
      <t xml:space="preserve">Realizar jornadas de </t>
    </r>
    <r>
      <rPr>
        <b/>
        <sz val="10"/>
        <rFont val="Arial Narrow"/>
        <family val="2"/>
      </rPr>
      <t>capacitación al (50%) del personal asistencial y administrativo en prestación de servicios humanizados</t>
    </r>
    <r>
      <rPr>
        <sz val="10"/>
        <rFont val="Arial Narrow"/>
        <family val="2"/>
      </rPr>
      <t>.</t>
    </r>
  </si>
  <si>
    <t xml:space="preserve">Personal asistencial y administrativos capacitados </t>
  </si>
  <si>
    <r>
      <t xml:space="preserve">Implementar la </t>
    </r>
    <r>
      <rPr>
        <b/>
        <sz val="10"/>
        <rFont val="Arial Narrow"/>
        <family val="2"/>
      </rPr>
      <t>integración de (4) redes subregionales, para habilitar los servicios de salud del Departamento</t>
    </r>
    <r>
      <rPr>
        <sz val="10"/>
        <rFont val="Arial Narrow"/>
        <family val="2"/>
      </rPr>
      <t>.</t>
    </r>
  </si>
  <si>
    <t>Redes subregionales integradas.</t>
  </si>
  <si>
    <r>
      <rPr>
        <b/>
        <sz val="10"/>
        <rFont val="Arial Narrow"/>
        <family val="2"/>
      </rPr>
      <t>Actualizar y viabilizar (1) documento RED</t>
    </r>
    <r>
      <rPr>
        <sz val="10"/>
        <rFont val="Arial Narrow"/>
        <family val="2"/>
      </rPr>
      <t>.</t>
    </r>
  </si>
  <si>
    <t xml:space="preserve">Documento RED actualizado y viabilizado </t>
  </si>
  <si>
    <r>
      <t xml:space="preserve">Crear y poner en funcionamiento una (1) </t>
    </r>
    <r>
      <rPr>
        <b/>
        <sz val="10"/>
        <rFont val="Arial Narrow"/>
        <family val="2"/>
      </rPr>
      <t>Empresa Departamental de Salud</t>
    </r>
    <r>
      <rPr>
        <sz val="10"/>
        <rFont val="Arial Narrow"/>
        <family val="2"/>
      </rPr>
      <t>.</t>
    </r>
  </si>
  <si>
    <t>Empresa en operación y funcionamiento</t>
  </si>
  <si>
    <t>HOSPITALES DEL CAMBIO</t>
  </si>
  <si>
    <r>
      <t xml:space="preserve">Ejecutar (1) proyecto de CTeI en el sector salud para el fortalecimiento de la </t>
    </r>
    <r>
      <rPr>
        <b/>
        <sz val="10"/>
        <rFont val="Arial Narrow"/>
        <family val="2"/>
      </rPr>
      <t>red de laboratorios de Salud en el Departamento en el marco del plan de acción por calamidad COVID-19.</t>
    </r>
  </si>
  <si>
    <r>
      <t xml:space="preserve">Crear y poner en funcionamiento (1) </t>
    </r>
    <r>
      <rPr>
        <b/>
        <sz val="10"/>
        <rFont val="Arial Narrow"/>
        <family val="2"/>
      </rPr>
      <t xml:space="preserve">Programa de TELEMEDICINA </t>
    </r>
    <r>
      <rPr>
        <sz val="10"/>
        <rFont val="Arial Narrow"/>
        <family val="2"/>
      </rPr>
      <t xml:space="preserve">con acceso a los recursos del FCTeI, en el marco del plan de acción por calamidad COVID-19. </t>
    </r>
  </si>
  <si>
    <r>
      <t xml:space="preserve">Crear y poner en funcionamiento (4) </t>
    </r>
    <r>
      <rPr>
        <b/>
        <sz val="10"/>
        <rFont val="Arial Narrow"/>
        <family val="2"/>
      </rPr>
      <t>convenios para fomentar grupos de investigación.</t>
    </r>
  </si>
  <si>
    <t xml:space="preserve">Convenios suscritos </t>
  </si>
  <si>
    <r>
      <t xml:space="preserve">Gestionar la </t>
    </r>
    <r>
      <rPr>
        <b/>
        <sz val="10"/>
        <rFont val="Arial Narrow"/>
        <family val="2"/>
      </rPr>
      <t>dotación</t>
    </r>
    <r>
      <rPr>
        <sz val="10"/>
        <rFont val="Arial Narrow"/>
        <family val="2"/>
      </rPr>
      <t xml:space="preserve"> de (43) ambulancias básicas y/o medicalizada - </t>
    </r>
    <r>
      <rPr>
        <b/>
        <sz val="10"/>
        <rFont val="Arial Narrow"/>
        <family val="2"/>
      </rPr>
      <t xml:space="preserve">Ambulancias del Cambio- </t>
    </r>
    <r>
      <rPr>
        <sz val="10"/>
        <rFont val="Arial Narrow"/>
        <family val="2"/>
      </rPr>
      <t>a los hospitales del Departamento. en el marco del plan de acción por calamidad COVID-19.</t>
    </r>
  </si>
  <si>
    <t>Ambulancias básicas y/o medicalizadas entregadas a hospitales</t>
  </si>
  <si>
    <r>
      <t xml:space="preserve">Ampliar la </t>
    </r>
    <r>
      <rPr>
        <b/>
        <sz val="10"/>
        <rFont val="Arial Narrow"/>
        <family val="2"/>
      </rPr>
      <t>capacidad instalada de las unidades de cuidado intermedio e intensivo de la red hospitalaria</t>
    </r>
    <r>
      <rPr>
        <sz val="10"/>
        <rFont val="Arial Narrow"/>
        <family val="2"/>
      </rPr>
      <t>, en el marco del plan de acción por calamidad COVID-19.</t>
    </r>
  </si>
  <si>
    <t>Unidades de cuidado intermedio e intensivo de la red hospitalaria ampliadas</t>
  </si>
  <si>
    <r>
      <t>Gestionar la adecuación y/o  construcción de (12)</t>
    </r>
    <r>
      <rPr>
        <b/>
        <sz val="10"/>
        <rFont val="Arial Narrow"/>
        <family val="2"/>
      </rPr>
      <t xml:space="preserve"> nuevos</t>
    </r>
    <r>
      <rPr>
        <sz val="10"/>
        <rFont val="Arial Narrow"/>
        <family val="2"/>
      </rPr>
      <t xml:space="preserve"> </t>
    </r>
    <r>
      <rPr>
        <b/>
        <sz val="10"/>
        <rFont val="Arial Narrow"/>
        <family val="2"/>
      </rPr>
      <t>puestos y centros de salud.</t>
    </r>
  </si>
  <si>
    <t xml:space="preserve">Puestos y centros de salud adecuados y/o construidos </t>
  </si>
  <si>
    <r>
      <t xml:space="preserve">Gestionar la adecuación y/o  </t>
    </r>
    <r>
      <rPr>
        <b/>
        <sz val="10"/>
        <rFont val="Arial Narrow"/>
        <family val="2"/>
      </rPr>
      <t>construcción de (6) hospitales de primer nivel de complejidad</t>
    </r>
    <r>
      <rPr>
        <sz val="10"/>
        <rFont val="Arial Narrow"/>
        <family val="2"/>
      </rPr>
      <t xml:space="preserve">. </t>
    </r>
  </si>
  <si>
    <t xml:space="preserve">Hospitales de primer nivel de complejidad adecuados  y/o construidos </t>
  </si>
  <si>
    <r>
      <t>Gestionar la adecuación y/o</t>
    </r>
    <r>
      <rPr>
        <b/>
        <sz val="10"/>
        <rFont val="Arial Narrow"/>
        <family val="2"/>
      </rPr>
      <t xml:space="preserve"> construcción de (5) hospitales de segundo nivel de complejidad.</t>
    </r>
  </si>
  <si>
    <t>Hospitales de segundo nivel de complejidad adecuados y/o construidos</t>
  </si>
  <si>
    <r>
      <t xml:space="preserve">Fortalecer la </t>
    </r>
    <r>
      <rPr>
        <b/>
        <sz val="10"/>
        <rFont val="Arial Narrow"/>
        <family val="2"/>
      </rPr>
      <t xml:space="preserve">capacidad de respuesta del CRUE </t>
    </r>
    <r>
      <rPr>
        <sz val="10"/>
        <rFont val="Arial Narrow"/>
        <family val="2"/>
      </rPr>
      <t xml:space="preserve">en el marco del plan de acción por calamidad COVID-19. </t>
    </r>
  </si>
  <si>
    <t xml:space="preserve">CRUE fortalecido en capacidad de respuestas </t>
  </si>
  <si>
    <t>CAMBIO POR LA ALIMENTACIÓN</t>
  </si>
  <si>
    <t xml:space="preserve">CAMBIO EN LA SEGURIDAD ALIMENTARIA </t>
  </si>
  <si>
    <r>
      <t xml:space="preserve">Atender solidariamente (495.000) personas con </t>
    </r>
    <r>
      <rPr>
        <b/>
        <sz val="10"/>
        <rFont val="Arial Narrow"/>
        <family val="2"/>
      </rPr>
      <t>iniciativas de seguridad alimentaria, Mercados Populares Solidarios, en el marco del plan de acción por calamidad COVID-19</t>
    </r>
    <r>
      <rPr>
        <sz val="10"/>
        <rFont val="Arial Narrow"/>
        <family val="2"/>
      </rPr>
      <t xml:space="preserve">. </t>
    </r>
  </si>
  <si>
    <t>Personas atendidas</t>
  </si>
  <si>
    <t>Oficina de Programas de Alimentación</t>
  </si>
  <si>
    <t>3. ALIMENTOS PARA EL CAMBIO</t>
  </si>
  <si>
    <r>
      <t xml:space="preserve">Crear y poner en operación (1) </t>
    </r>
    <r>
      <rPr>
        <b/>
        <sz val="10"/>
        <rFont val="Arial Narrow"/>
        <family val="2"/>
      </rPr>
      <t>red de agricultura familiar y comunitaria para garantizar una oferta diversa y de calidad de alimentos con énfasis en mujeres y jóvenes.</t>
    </r>
  </si>
  <si>
    <t>Red de agricultura familiar y comunitaria</t>
  </si>
  <si>
    <t>Secretaría de Desarrollo Económico</t>
  </si>
  <si>
    <r>
      <t xml:space="preserve">Implementar en </t>
    </r>
    <r>
      <rPr>
        <b/>
        <sz val="10"/>
        <rFont val="Arial Narrow"/>
        <family val="2"/>
      </rPr>
      <t>(10)</t>
    </r>
    <r>
      <rPr>
        <sz val="10"/>
        <rFont val="Arial Narrow"/>
        <family val="2"/>
      </rPr>
      <t xml:space="preserve"> municipios proyectos sostenibles de agricultura familiar.</t>
    </r>
  </si>
  <si>
    <t>Municipios con proyectos sostenibles de agricultura familiar. implementados</t>
  </si>
  <si>
    <t>Vincular y apoyar a (100)  familias en proyectos de agricultura familiar que contribuyan con la seguridad alimentaria de la primera infancia</t>
  </si>
  <si>
    <t xml:space="preserve">Familias vinculadas y apoyadas </t>
  </si>
  <si>
    <t>Apoyar (10) municipios en la implementación de huertas caseras en viviendas urbanas.</t>
  </si>
  <si>
    <t>Municipios con huertas caseras en viviendas urbanas implementados</t>
  </si>
  <si>
    <t>Formular y ejecutar (1) proyecto de agricultura familiar que vincule a familias de grupos étnicos de los municipios del Magdalena</t>
  </si>
  <si>
    <t>Proyecto formulado y ejecutado</t>
  </si>
  <si>
    <t xml:space="preserve">Beneficiar (2.000) niñas y niños menores de 5 años y ancianos  en programas de recuperación nutricional en casa y/o centros de recuperación nutricional con micronutrientes, para disminuir la desnutrición crónica. </t>
  </si>
  <si>
    <t>Beneficiar a (2.000) madres gestantes y lactantes mediante paquetes alimentarios de apoyo nutricional.</t>
  </si>
  <si>
    <t xml:space="preserve">Madres gestantes y lactantes beneficiadas </t>
  </si>
  <si>
    <t xml:space="preserve">Realizar seguimiento en los 29 Municipios al estado nutricional de la primera infancia </t>
  </si>
  <si>
    <t>Municipios realizando seguimiento al estado nutricional de la primera infancia</t>
  </si>
  <si>
    <t>Implementar (1) estrategia de prevención y reducción de anemia nutricional</t>
  </si>
  <si>
    <r>
      <t xml:space="preserve">Crear y poner en operación (1) </t>
    </r>
    <r>
      <rPr>
        <b/>
        <sz val="10"/>
        <rFont val="Arial Narrow"/>
        <family val="2"/>
      </rPr>
      <t xml:space="preserve">red de bancos de alimentos </t>
    </r>
    <r>
      <rPr>
        <sz val="10"/>
        <rFont val="Arial Narrow"/>
        <family val="2"/>
      </rPr>
      <t>articulada con la red de agricultura familiar y comunitaria,</t>
    </r>
    <r>
      <rPr>
        <b/>
        <sz val="10"/>
        <rFont val="Arial Narrow"/>
        <family val="2"/>
      </rPr>
      <t xml:space="preserve"> </t>
    </r>
    <r>
      <rPr>
        <sz val="10"/>
        <rFont val="Arial Narrow"/>
        <family val="2"/>
      </rPr>
      <t>para activar circuitos comerciales cortos y garantizar la atención permanente en los comedores populares y solidarios.</t>
    </r>
  </si>
  <si>
    <t>Red de bancos de alimentos creada y en operación permanente</t>
  </si>
  <si>
    <r>
      <rPr>
        <b/>
        <sz val="10"/>
        <rFont val="Arial Narrow"/>
        <family val="2"/>
      </rPr>
      <t>Reactivar</t>
    </r>
    <r>
      <rPr>
        <sz val="10"/>
        <rFont val="Arial Narrow"/>
        <family val="2"/>
      </rPr>
      <t xml:space="preserve"> (1) </t>
    </r>
    <r>
      <rPr>
        <b/>
        <sz val="10"/>
        <rFont val="Arial Narrow"/>
        <family val="2"/>
      </rPr>
      <t>Comité Departamental de Seguridad Alimentaria.</t>
    </r>
  </si>
  <si>
    <t>Comité Departamental de Seguridad Alimentaria reactivado</t>
  </si>
  <si>
    <r>
      <t xml:space="preserve">Formular e implementar (1) </t>
    </r>
    <r>
      <rPr>
        <b/>
        <sz val="10"/>
        <rFont val="Arial Narrow"/>
        <family val="2"/>
      </rPr>
      <t>plan de seguridad alimentaria y nutricional</t>
    </r>
    <r>
      <rPr>
        <sz val="10"/>
        <rFont val="Arial Narrow"/>
        <family val="2"/>
      </rPr>
      <t>.</t>
    </r>
  </si>
  <si>
    <t>Municipios beneficiados con el plan de seguridad alimentaria y nutricional</t>
  </si>
  <si>
    <r>
      <t>Formular e implementar (1) p</t>
    </r>
    <r>
      <rPr>
        <b/>
        <sz val="10"/>
        <rFont val="Arial Narrow"/>
        <family val="2"/>
      </rPr>
      <t>olítica departamental para el cumplimiento al derecho humano a la alimentación adecuada y sostenible (DHAAS)</t>
    </r>
    <r>
      <rPr>
        <sz val="10"/>
        <rFont val="Arial Narrow"/>
        <family val="2"/>
      </rPr>
      <t xml:space="preserve">. </t>
    </r>
  </si>
  <si>
    <t>Política formulada e implementada.</t>
  </si>
  <si>
    <t>PAE DEL CAMBIO</t>
  </si>
  <si>
    <r>
      <rPr>
        <b/>
        <sz val="10"/>
        <rFont val="Arial Narrow"/>
        <family val="2"/>
      </rPr>
      <t xml:space="preserve">Beneficiar (570.000) estudiantes con alimentación escolar </t>
    </r>
    <r>
      <rPr>
        <sz val="10"/>
        <rFont val="Arial Narrow"/>
        <family val="2"/>
      </rPr>
      <t xml:space="preserve">durante los 4 años. </t>
    </r>
  </si>
  <si>
    <t>Estudiantes beneficiados con alimentación escolar</t>
  </si>
  <si>
    <r>
      <t xml:space="preserve">Diseñar e implementar (1) </t>
    </r>
    <r>
      <rPr>
        <b/>
        <sz val="10"/>
        <rFont val="Arial Narrow"/>
        <family val="2"/>
      </rPr>
      <t xml:space="preserve">aplicación (APP) </t>
    </r>
    <r>
      <rPr>
        <sz val="10"/>
        <rFont val="Arial Narrow"/>
        <family val="2"/>
      </rPr>
      <t xml:space="preserve">para uso de la comunidad educativa (maestros, padres, niños) para el </t>
    </r>
    <r>
      <rPr>
        <b/>
        <sz val="10"/>
        <rFont val="Arial Narrow"/>
        <family val="2"/>
      </rPr>
      <t xml:space="preserve">seguimiento y control del PAE </t>
    </r>
    <r>
      <rPr>
        <sz val="10"/>
        <rFont val="Arial Narrow"/>
        <family val="2"/>
      </rPr>
      <t>en tiempo real.</t>
    </r>
  </si>
  <si>
    <t>Aplicación diseñada e implementada</t>
  </si>
  <si>
    <t>Oficina TIC</t>
  </si>
  <si>
    <r>
      <t xml:space="preserve">Crear y poner en funcionamiento (1) </t>
    </r>
    <r>
      <rPr>
        <b/>
        <sz val="10"/>
        <rFont val="Arial Narrow"/>
        <family val="2"/>
      </rPr>
      <t>comité popular de participación donde opera el programa de alimentación</t>
    </r>
    <r>
      <rPr>
        <sz val="10"/>
        <rFont val="Arial Narrow"/>
        <family val="2"/>
      </rPr>
      <t xml:space="preserve"> en las instituciones educativas. </t>
    </r>
  </si>
  <si>
    <t xml:space="preserve">Comité popular de participación creado y en funcionamiento </t>
  </si>
  <si>
    <r>
      <rPr>
        <b/>
        <sz val="10"/>
        <rFont val="Arial Narrow"/>
        <family val="2"/>
      </rPr>
      <t>Reformular el PAE</t>
    </r>
    <r>
      <rPr>
        <sz val="10"/>
        <rFont val="Arial Narrow"/>
        <family val="2"/>
      </rPr>
      <t xml:space="preserve"> para comprometer a toda la sociedad en el propósito que niños, niñas y jóvenes reciban alimentos con calidad y en forma oportuna, fortaleciendo y ampliando su cobertura y asegurando la ejecución transparente de los recursos. </t>
    </r>
  </si>
  <si>
    <t>PAE reformulado</t>
  </si>
  <si>
    <r>
      <t xml:space="preserve">Establecer la </t>
    </r>
    <r>
      <rPr>
        <b/>
        <sz val="10"/>
        <rFont val="Arial Narrow"/>
        <family val="2"/>
      </rPr>
      <t xml:space="preserve">minuta patron de alimentación por Subregiones </t>
    </r>
    <r>
      <rPr>
        <sz val="10"/>
        <rFont val="Arial Narrow"/>
        <family val="2"/>
      </rPr>
      <t>del Departamento, a través procesos participativos con autoridades, instancias y personas interesadas.</t>
    </r>
  </si>
  <si>
    <t xml:space="preserve">Minuta patrón establecida </t>
  </si>
  <si>
    <t>Realizar (1) Evaluación de impacto bienal del Programa de Alimentación Escolar PAE, que permita la identificación de oportunidades, fortalezas y debilidades en su implementación, y propuestas de mejoramiento.</t>
  </si>
  <si>
    <t xml:space="preserve">Evaluación de impacto bienal del Programa de Alimentación Escolar PAE realizada. </t>
  </si>
  <si>
    <t>RENACE LA CULTURA Y EL DEPORTE</t>
  </si>
  <si>
    <t>CAMBIO POR LA CULTURA</t>
  </si>
  <si>
    <t>MACONDO CREATIVO</t>
  </si>
  <si>
    <r>
      <t>Crear y poner en operación (1)</t>
    </r>
    <r>
      <rPr>
        <b/>
        <sz val="10"/>
        <rFont val="Arial Narrow"/>
        <family val="2"/>
      </rPr>
      <t xml:space="preserve"> fondo de estímulos para la gestión cultural</t>
    </r>
    <r>
      <rPr>
        <sz val="10"/>
        <rFont val="Arial Narrow"/>
        <family val="2"/>
      </rPr>
      <t>, (que permita el apoyo a proyectos e iniciativas creativas, donde tengan espacio las propuestas (físicas, virtuales y digitales) de promoción de la cultura y las artes, de los gestores culturales, colectivos y organizaciones culturales del Departamento.</t>
    </r>
  </si>
  <si>
    <t xml:space="preserve">Fondo de Estímulos para la gestión cultural creado y en Operación </t>
  </si>
  <si>
    <r>
      <t xml:space="preserve">Gestionar la </t>
    </r>
    <r>
      <rPr>
        <b/>
        <sz val="10"/>
        <rFont val="Arial Narrow"/>
        <family val="2"/>
      </rPr>
      <t>profesionalización de (20) artistas y cultores</t>
    </r>
    <r>
      <rPr>
        <sz val="10"/>
        <rFont val="Arial Narrow"/>
        <family val="2"/>
      </rPr>
      <t xml:space="preserve"> del Departamento. </t>
    </r>
  </si>
  <si>
    <r>
      <t xml:space="preserve">Beneficiar a (500) personas en </t>
    </r>
    <r>
      <rPr>
        <b/>
        <sz val="10"/>
        <rFont val="Arial Narrow"/>
        <family val="2"/>
      </rPr>
      <t>formulación y gestión de proyectos y emprendimiento cultural.</t>
    </r>
  </si>
  <si>
    <r>
      <t xml:space="preserve">Implementar (1) </t>
    </r>
    <r>
      <rPr>
        <b/>
        <sz val="10"/>
        <rFont val="Arial Narrow"/>
        <family val="2"/>
      </rPr>
      <t>ecosistema cultural de las músicas tradicionales</t>
    </r>
    <r>
      <rPr>
        <sz val="10"/>
        <rFont val="Arial Narrow"/>
        <family val="2"/>
      </rPr>
      <t xml:space="preserve"> de pitos y tambores de la cumbia. </t>
    </r>
  </si>
  <si>
    <t>Ecosistema cultural implementado</t>
  </si>
  <si>
    <r>
      <t xml:space="preserve">Promover </t>
    </r>
    <r>
      <rPr>
        <b/>
        <sz val="10"/>
        <rFont val="Arial Narrow"/>
        <family val="2"/>
      </rPr>
      <t xml:space="preserve">oportunidades de empleo al 85% de los artistas caracterizados </t>
    </r>
    <r>
      <rPr>
        <sz val="10"/>
        <rFont val="Arial Narrow"/>
        <family val="2"/>
      </rPr>
      <t>en el Departamento, a través de la operación del fondo de estímulos.</t>
    </r>
  </si>
  <si>
    <t>Artistas, gestores y cultores con nuevas oportunidades de empleo</t>
  </si>
  <si>
    <r>
      <t xml:space="preserve">Formular y ejecutar (1) programa de cultura ciudadana para la legalidad y los espacios públicos seguros: </t>
    </r>
    <r>
      <rPr>
        <b/>
        <sz val="10"/>
        <rFont val="Arial Narrow"/>
        <family val="2"/>
      </rPr>
      <t xml:space="preserve">CAMBIA, PONTE LA CAMISETA. </t>
    </r>
  </si>
  <si>
    <t xml:space="preserve">Programa de cultura ciudadana formulado y en ejecución </t>
  </si>
  <si>
    <r>
      <t xml:space="preserve">Implementar (1) programa de </t>
    </r>
    <r>
      <rPr>
        <b/>
        <sz val="10"/>
        <rFont val="Arial Narrow"/>
        <family val="2"/>
      </rPr>
      <t xml:space="preserve">actividades lúdicas y pedagógicas. </t>
    </r>
  </si>
  <si>
    <t>Programa de actividades lúdicas y pedagógicas, implementados</t>
  </si>
  <si>
    <t xml:space="preserve">CASAS GABO </t>
  </si>
  <si>
    <r>
      <t xml:space="preserve">Gestionar la adecuación y dotación de (3) </t>
    </r>
    <r>
      <rPr>
        <b/>
        <sz val="10"/>
        <rFont val="Arial Narrow"/>
        <family val="2"/>
      </rPr>
      <t>casas GABO</t>
    </r>
    <r>
      <rPr>
        <sz val="10"/>
        <rFont val="Arial Narrow"/>
        <family val="2"/>
      </rPr>
      <t xml:space="preserve"> para el fomento de lectura, escritura e investigación.</t>
    </r>
  </si>
  <si>
    <t>Casas adecuadas y dotadas</t>
  </si>
  <si>
    <t>Realizar (60) talleres de lectura y escritura en el marco de las Ferias de la Equidad.</t>
  </si>
  <si>
    <t xml:space="preserve">Talleres realizados </t>
  </si>
  <si>
    <t>Diseñar e implementar (1) ruta para el fortalemiento de las capacidades de los bibliotecarios públicos y comunitarios del Departamento.</t>
  </si>
  <si>
    <t xml:space="preserve">Ruta diseñada e implementada </t>
  </si>
  <si>
    <r>
      <t xml:space="preserve">Gestionar la </t>
    </r>
    <r>
      <rPr>
        <b/>
        <sz val="10"/>
        <rFont val="Arial Narrow"/>
        <family val="2"/>
      </rPr>
      <t xml:space="preserve">dotación de (20) bibliotecas escolares, públicas y comunitarias </t>
    </r>
    <r>
      <rPr>
        <sz val="10"/>
        <rFont val="Arial Narrow"/>
        <family val="2"/>
      </rPr>
      <t>con el apoyo del Ministerio de Cultura y Ministerio de Educación Nacional.</t>
    </r>
  </si>
  <si>
    <t>Bibliotecas públicas y comunitarias dotadas</t>
  </si>
  <si>
    <t>RUTA MACONDO Y DE LA CUMBIA</t>
  </si>
  <si>
    <r>
      <t xml:space="preserve">Brindar asistencia técnica y financiera (20) </t>
    </r>
    <r>
      <rPr>
        <b/>
        <sz val="10"/>
        <rFont val="Arial Narrow"/>
        <family val="2"/>
      </rPr>
      <t xml:space="preserve">festivales folclóricos tradicionales. </t>
    </r>
  </si>
  <si>
    <t xml:space="preserve">Festivales folclóricos tradicionales apoyados </t>
  </si>
  <si>
    <r>
      <t xml:space="preserve">Promover (16) </t>
    </r>
    <r>
      <rPr>
        <b/>
        <sz val="10"/>
        <rFont val="Arial Narrow"/>
        <family val="2"/>
      </rPr>
      <t>publicaciones artísticas, culturales, patrimoniales y de promoción de la cultura.</t>
    </r>
  </si>
  <si>
    <t>Publicaciones realizadas</t>
  </si>
  <si>
    <t>CAMBIO EN LA GESTIÓN CULTURAL</t>
  </si>
  <si>
    <r>
      <t xml:space="preserve">Realizar (30) encuentros subregionales de agentes culturales, artísticos y  ciudadanos con el objeto de fortalecer la </t>
    </r>
    <r>
      <rPr>
        <b/>
        <sz val="10"/>
        <rFont val="Arial Narrow"/>
        <family val="2"/>
      </rPr>
      <t>red de gestión y cooperación cultural.</t>
    </r>
  </si>
  <si>
    <t xml:space="preserve">Encuentros subregionales realizados </t>
  </si>
  <si>
    <r>
      <t xml:space="preserve">Promover la creación de (1) </t>
    </r>
    <r>
      <rPr>
        <b/>
        <sz val="10"/>
        <rFont val="Arial Narrow"/>
        <family val="2"/>
      </rPr>
      <t xml:space="preserve">agenda cultural </t>
    </r>
    <r>
      <rPr>
        <sz val="10"/>
        <rFont val="Arial Narrow"/>
        <family val="2"/>
      </rPr>
      <t>que articule las manifestaciones culturales y artísticas de todos los municipios del Departamento y el Distrito de Santa Marta.</t>
    </r>
  </si>
  <si>
    <t>Agenda cultural creada</t>
  </si>
  <si>
    <r>
      <t xml:space="preserve">Poner en funcionamiento y dotar (1) </t>
    </r>
    <r>
      <rPr>
        <b/>
        <sz val="10"/>
        <rFont val="Arial Narrow"/>
        <family val="2"/>
      </rPr>
      <t>fábrica de arte</t>
    </r>
    <r>
      <rPr>
        <sz val="10"/>
        <rFont val="Arial Narrow"/>
        <family val="2"/>
      </rPr>
      <t xml:space="preserve"> “Infraestructura de Gota de Leche”.</t>
    </r>
  </si>
  <si>
    <t xml:space="preserve">Adecuación y dotación realizada </t>
  </si>
  <si>
    <r>
      <t xml:space="preserve">Implementar (1) </t>
    </r>
    <r>
      <rPr>
        <b/>
        <sz val="10"/>
        <rFont val="Arial Narrow"/>
        <family val="2"/>
      </rPr>
      <t>plataforma digital para la oferta cultural.</t>
    </r>
  </si>
  <si>
    <t>Plataforma digital implementada</t>
  </si>
  <si>
    <r>
      <t xml:space="preserve">Crear y poner en funcionamiento (1) </t>
    </r>
    <r>
      <rPr>
        <b/>
        <sz val="10"/>
        <rFont val="Arial Narrow"/>
        <family val="2"/>
      </rPr>
      <t>Sistema Departamental de Cultura.</t>
    </r>
  </si>
  <si>
    <t>Sistema Departamental de Cultura creado</t>
  </si>
  <si>
    <r>
      <t xml:space="preserve">Crear y poner en funcionamiento (1) </t>
    </r>
    <r>
      <rPr>
        <b/>
        <sz val="10"/>
        <rFont val="Arial Narrow"/>
        <family val="2"/>
      </rPr>
      <t>Consejo Departamental de Economías Creativas e Industrias Culturales.</t>
    </r>
  </si>
  <si>
    <t>Consejo Departamental de Economías Creativas e Industrias Culturales creado</t>
  </si>
  <si>
    <r>
      <t xml:space="preserve">Crear y poner en funcionamiento (1) </t>
    </r>
    <r>
      <rPr>
        <b/>
        <sz val="10"/>
        <rFont val="Arial Narrow"/>
        <family val="2"/>
      </rPr>
      <t>Consejo Departamental de Música.</t>
    </r>
  </si>
  <si>
    <t>Consejo Departamental de Música creado.</t>
  </si>
  <si>
    <t>MUSEOS POPULARES DEL CAMBIO</t>
  </si>
  <si>
    <r>
      <t xml:space="preserve">Implementar (1) </t>
    </r>
    <r>
      <rPr>
        <b/>
        <sz val="10"/>
        <rFont val="Arial Narrow"/>
        <family val="2"/>
      </rPr>
      <t>Red Departamental de Museos del Magdalena.</t>
    </r>
  </si>
  <si>
    <t>Red Departamental de Museos del Magdalena Implementada</t>
  </si>
  <si>
    <r>
      <t xml:space="preserve">Gestionar los estudios y diseños para la creación de (1) </t>
    </r>
    <r>
      <rPr>
        <b/>
        <sz val="10"/>
        <rFont val="Arial Narrow"/>
        <family val="2"/>
      </rPr>
      <t>museo multisala -Magdalena Grande-</t>
    </r>
  </si>
  <si>
    <t>Museo multisala Magdalena Grande creado</t>
  </si>
  <si>
    <r>
      <t xml:space="preserve">Crear y poner en funcionamiento (1) </t>
    </r>
    <r>
      <rPr>
        <b/>
        <sz val="10"/>
        <rFont val="Arial Narrow"/>
        <family val="2"/>
      </rPr>
      <t>Centro cultural Casa Pescaito.</t>
    </r>
  </si>
  <si>
    <t>Centro cultural Casa Pescaito creado</t>
  </si>
  <si>
    <r>
      <t xml:space="preserve">Crear y poner en funcionamiento (1) </t>
    </r>
    <r>
      <rPr>
        <b/>
        <sz val="10"/>
        <rFont val="Arial Narrow"/>
        <family val="2"/>
      </rPr>
      <t>museo de la memoria histórica de las Bananeras.</t>
    </r>
  </si>
  <si>
    <t>Museo de la memoria histórica de las bananeras creado y en funcionamiento</t>
  </si>
  <si>
    <r>
      <t>Suscribir (1) Alianza por el Cambio para los diseños y construcción de la</t>
    </r>
    <r>
      <rPr>
        <b/>
        <sz val="10"/>
        <rFont val="Arial Narrow"/>
        <family val="2"/>
      </rPr>
      <t xml:space="preserve"> casa de la memoria "Casa de la Vida".</t>
    </r>
  </si>
  <si>
    <t xml:space="preserve">Alianza para el Cambio Suscrita y en ejecución </t>
  </si>
  <si>
    <r>
      <t xml:space="preserve">Crear y poner en funcionamiento (1) </t>
    </r>
    <r>
      <rPr>
        <b/>
        <sz val="10"/>
        <rFont val="Arial Narrow"/>
        <family val="2"/>
      </rPr>
      <t>Museo de pequeño formato.</t>
    </r>
  </si>
  <si>
    <t>Museo de pequeño formato creado y en funcionamiento</t>
  </si>
  <si>
    <t>CAMBIO POR EL PATRIMONIO INMATERIAL</t>
  </si>
  <si>
    <r>
      <t xml:space="preserve">Realizar (1) documento de </t>
    </r>
    <r>
      <rPr>
        <b/>
        <sz val="10"/>
        <rFont val="Arial Narrow"/>
        <family val="2"/>
      </rPr>
      <t>inventario de bienes culturales</t>
    </r>
    <r>
      <rPr>
        <sz val="10"/>
        <rFont val="Arial Narrow"/>
        <family val="2"/>
      </rPr>
      <t xml:space="preserve"> inmuebles, muebles e intangibles del patrimonio.</t>
    </r>
  </si>
  <si>
    <t>Inventario realizado</t>
  </si>
  <si>
    <r>
      <t xml:space="preserve">Realizar (3) procesos de </t>
    </r>
    <r>
      <rPr>
        <b/>
        <sz val="10"/>
        <rFont val="Arial Narrow"/>
        <family val="2"/>
      </rPr>
      <t xml:space="preserve">salvaguardia efectiva </t>
    </r>
    <r>
      <rPr>
        <sz val="10"/>
        <rFont val="Arial Narrow"/>
        <family val="2"/>
      </rPr>
      <t>del patrimonio inmaterial.</t>
    </r>
  </si>
  <si>
    <t>Procesos realizados</t>
  </si>
  <si>
    <r>
      <t xml:space="preserve">Formular e implementar (1) </t>
    </r>
    <r>
      <rPr>
        <b/>
        <sz val="10"/>
        <rFont val="Arial Narrow"/>
        <family val="2"/>
      </rPr>
      <t>plan de conservación del patrimonio</t>
    </r>
    <r>
      <rPr>
        <sz val="10"/>
        <rFont val="Arial Narrow"/>
        <family val="2"/>
      </rPr>
      <t xml:space="preserve"> cultural del magdalena.</t>
    </r>
  </si>
  <si>
    <t>Plan Formulado e implementado</t>
  </si>
  <si>
    <r>
      <t xml:space="preserve">Formular y ejecutar (1) proyecto con </t>
    </r>
    <r>
      <rPr>
        <b/>
        <sz val="10"/>
        <rFont val="Arial Narrow"/>
        <family val="2"/>
      </rPr>
      <t>reconocimiento de los saberes ancestrales</t>
    </r>
    <r>
      <rPr>
        <sz val="10"/>
        <rFont val="Arial Narrow"/>
        <family val="2"/>
      </rPr>
      <t>, las tradiciones, los usos, costumbres de los pueblos indígenas y afrodescendientes.</t>
    </r>
  </si>
  <si>
    <t>CAMBIO POR EL DEPORTE Y LA RECREACIÓN</t>
  </si>
  <si>
    <t>CAMBIO PARA EL ALTO RENDIMIENTO DEPORTIVO</t>
  </si>
  <si>
    <t>4. DEPORTE PARA LA ALEGRIA</t>
  </si>
  <si>
    <r>
      <t xml:space="preserve">Brindar asistencia técnica y financiera a (100) </t>
    </r>
    <r>
      <rPr>
        <b/>
        <sz val="10"/>
        <rFont val="Arial Narrow"/>
        <family val="2"/>
      </rPr>
      <t>atletas de alto rendimiento</t>
    </r>
    <r>
      <rPr>
        <sz val="10"/>
        <rFont val="Arial Narrow"/>
        <family val="2"/>
      </rPr>
      <t xml:space="preserve"> en el cuatrienio.</t>
    </r>
  </si>
  <si>
    <t>Atletas apoyados</t>
  </si>
  <si>
    <t>Indeporte</t>
  </si>
  <si>
    <t xml:space="preserve">Fortalecer (16) ligas deportivas existentes y gestionar la creación de nuevas en el Magdalena mediante apoyo económico, capacitación y acompañamiento permanente. </t>
  </si>
  <si>
    <t>Ligas Fortalecidas</t>
  </si>
  <si>
    <t>CAMBIA Y MUÉVETE POR LA VIDA</t>
  </si>
  <si>
    <r>
      <t xml:space="preserve">Promover la participación de (80.000) personas en </t>
    </r>
    <r>
      <rPr>
        <b/>
        <sz val="10"/>
        <rFont val="Arial Narrow"/>
        <family val="2"/>
      </rPr>
      <t>actividades físicas y recreo deportivas</t>
    </r>
    <r>
      <rPr>
        <sz val="10"/>
        <rFont val="Arial Narrow"/>
        <family val="2"/>
      </rPr>
      <t xml:space="preserve"> (de manera presencial y virtual) en el Departamento.</t>
    </r>
  </si>
  <si>
    <t xml:space="preserve">Personas participantes </t>
  </si>
  <si>
    <t>PARQUES DE LA EQUIDAD Y LA ALEGRIA</t>
  </si>
  <si>
    <r>
      <t xml:space="preserve">Gestionar la construcción y/o intervención de (2) </t>
    </r>
    <r>
      <rPr>
        <b/>
        <sz val="10"/>
        <rFont val="Arial Narrow"/>
        <family val="2"/>
      </rPr>
      <t>pistas subregionales</t>
    </r>
    <r>
      <rPr>
        <sz val="10"/>
        <rFont val="Arial Narrow"/>
        <family val="2"/>
      </rPr>
      <t>.</t>
    </r>
  </si>
  <si>
    <t>Pistas subregionales intervenidas</t>
  </si>
  <si>
    <r>
      <t xml:space="preserve">Gestionar la construcción y/o intervención de (6) </t>
    </r>
    <r>
      <rPr>
        <b/>
        <sz val="10"/>
        <rFont val="Arial Narrow"/>
        <family val="2"/>
      </rPr>
      <t>coliseos subregionales</t>
    </r>
    <r>
      <rPr>
        <sz val="10"/>
        <rFont val="Arial Narrow"/>
        <family val="2"/>
      </rPr>
      <t>.</t>
    </r>
  </si>
  <si>
    <t xml:space="preserve">Coliseos subregionales construidos y/o intervenidos  </t>
  </si>
  <si>
    <t>Gestionar la construcción de (1) parque urbano en el antiguo lote del Rumbódromo</t>
  </si>
  <si>
    <t>Parque construido</t>
  </si>
  <si>
    <r>
      <t xml:space="preserve">Gestionar la construcción de la II Fase del </t>
    </r>
    <r>
      <rPr>
        <b/>
        <sz val="10"/>
        <rFont val="Arial Narrow"/>
        <family val="2"/>
      </rPr>
      <t>Parque Lineal del Ziruma en Santa Marta</t>
    </r>
    <r>
      <rPr>
        <sz val="10"/>
        <rFont val="Arial Narrow"/>
        <family val="2"/>
      </rPr>
      <t>.</t>
    </r>
  </si>
  <si>
    <t>Kilómetros adicionales construidos</t>
  </si>
  <si>
    <r>
      <t xml:space="preserve">Gestionar la construcción y/o intervención de (8) </t>
    </r>
    <r>
      <rPr>
        <b/>
        <sz val="10"/>
        <rFont val="Arial Narrow"/>
        <family val="2"/>
      </rPr>
      <t>Parques de la Equidad y la Alegría</t>
    </r>
    <r>
      <rPr>
        <sz val="10"/>
        <rFont val="Arial Narrow"/>
        <family val="2"/>
      </rPr>
      <t xml:space="preserve">. </t>
    </r>
  </si>
  <si>
    <t>Parques construidos y/o intervenidos</t>
  </si>
  <si>
    <t>EVENTOS DEPORTIVOS DEL CAMBIO</t>
  </si>
  <si>
    <r>
      <t xml:space="preserve">Realizar (2) </t>
    </r>
    <r>
      <rPr>
        <b/>
        <sz val="10"/>
        <rFont val="Arial Narrow"/>
        <family val="2"/>
      </rPr>
      <t>juegos deportivos departamentales</t>
    </r>
    <r>
      <rPr>
        <sz val="10"/>
        <rFont val="Arial Narrow"/>
        <family val="2"/>
      </rPr>
      <t>.</t>
    </r>
  </si>
  <si>
    <t>Juegos deportivos realizados</t>
  </si>
  <si>
    <r>
      <t xml:space="preserve">Realizar (6) </t>
    </r>
    <r>
      <rPr>
        <b/>
        <sz val="10"/>
        <rFont val="Arial Narrow"/>
        <family val="2"/>
      </rPr>
      <t>eventos propios del Magdalena</t>
    </r>
    <r>
      <rPr>
        <sz val="10"/>
        <rFont val="Arial Narrow"/>
        <family val="2"/>
      </rPr>
      <t xml:space="preserve"> (Vuelta Ciclística Macondo, Triatlón Sierra Nevada y la Maratón Nocturna, entre otros).</t>
    </r>
  </si>
  <si>
    <t>Eventos realizados</t>
  </si>
  <si>
    <r>
      <t xml:space="preserve">Realizar (2) </t>
    </r>
    <r>
      <rPr>
        <b/>
        <sz val="10"/>
        <rFont val="Arial Narrow"/>
        <family val="2"/>
      </rPr>
      <t>juegos deportivos comunales</t>
    </r>
    <r>
      <rPr>
        <sz val="10"/>
        <rFont val="Arial Narrow"/>
        <family val="2"/>
      </rPr>
      <t>.</t>
    </r>
  </si>
  <si>
    <r>
      <t xml:space="preserve">Realizar (3) </t>
    </r>
    <r>
      <rPr>
        <b/>
        <sz val="10"/>
        <rFont val="Arial Narrow"/>
        <family val="2"/>
      </rPr>
      <t>juegos deportivos Intercolegiados – Supérate</t>
    </r>
    <r>
      <rPr>
        <sz val="10"/>
        <rFont val="Arial Narrow"/>
        <family val="2"/>
      </rPr>
      <t>.</t>
    </r>
  </si>
  <si>
    <r>
      <t>Realizar (2)</t>
    </r>
    <r>
      <rPr>
        <b/>
        <sz val="10"/>
        <rFont val="Arial Narrow"/>
        <family val="2"/>
      </rPr>
      <t xml:space="preserve"> juegos deportivos del Magisterio</t>
    </r>
    <r>
      <rPr>
        <sz val="10"/>
        <rFont val="Arial Narrow"/>
        <family val="2"/>
      </rPr>
      <t>.</t>
    </r>
  </si>
  <si>
    <r>
      <t xml:space="preserve">Realizar (6) </t>
    </r>
    <r>
      <rPr>
        <b/>
        <sz val="10"/>
        <rFont val="Arial Narrow"/>
        <family val="2"/>
      </rPr>
      <t xml:space="preserve">juegos deportivos poblacionales </t>
    </r>
    <r>
      <rPr>
        <sz val="10"/>
        <rFont val="Arial Narrow"/>
        <family val="2"/>
      </rPr>
      <t xml:space="preserve"> (indígenas, afros, desplazados, LGTBIQ+, mujeres, discapacitados, entre otros).</t>
    </r>
  </si>
  <si>
    <r>
      <t xml:space="preserve">Apoyar técnica y logísticamente a (2) </t>
    </r>
    <r>
      <rPr>
        <b/>
        <sz val="10"/>
        <rFont val="Arial Narrow"/>
        <family val="2"/>
      </rPr>
      <t>eventos deportivos internacionales del ciclo olímpico</t>
    </r>
    <r>
      <rPr>
        <sz val="10"/>
        <rFont val="Arial Narrow"/>
        <family val="2"/>
      </rPr>
      <t>.</t>
    </r>
  </si>
  <si>
    <r>
      <t xml:space="preserve">Apoyar técnica y logísticamente a (2) </t>
    </r>
    <r>
      <rPr>
        <b/>
        <sz val="10"/>
        <rFont val="Arial Narrow"/>
        <family val="2"/>
      </rPr>
      <t>eventos deportivos internacionales</t>
    </r>
    <r>
      <rPr>
        <sz val="10"/>
        <rFont val="Arial Narrow"/>
        <family val="2"/>
      </rPr>
      <t>.</t>
    </r>
  </si>
  <si>
    <r>
      <t xml:space="preserve">Apoyar técnica y logísticamente a (30) </t>
    </r>
    <r>
      <rPr>
        <b/>
        <sz val="10"/>
        <rFont val="Arial Narrow"/>
        <family val="2"/>
      </rPr>
      <t>eventos deportivos en el Departamento</t>
    </r>
    <r>
      <rPr>
        <sz val="10"/>
        <rFont val="Arial Narrow"/>
        <family val="2"/>
      </rPr>
      <t>.</t>
    </r>
  </si>
  <si>
    <t>Eventos apoyados</t>
  </si>
  <si>
    <r>
      <t xml:space="preserve">Formular e implementar (1) </t>
    </r>
    <r>
      <rPr>
        <b/>
        <sz val="10"/>
        <rFont val="Arial Narrow"/>
        <family val="2"/>
      </rPr>
      <t>plan maestro del deporte</t>
    </r>
    <r>
      <rPr>
        <sz val="10"/>
        <rFont val="Arial Narrow"/>
        <family val="2"/>
      </rPr>
      <t xml:space="preserve">, la recreación y la actividad física para el departamento del Magdalena a 10 años. </t>
    </r>
  </si>
  <si>
    <t>Postular al departamento como sede de (2) competencias deportivas de carácter nacional e internacional.</t>
  </si>
  <si>
    <t>Postulaciones realizadas</t>
  </si>
  <si>
    <t>REVOLUCIÓN AMBIENTAL</t>
  </si>
  <si>
    <t>RENACE EL AGUA Y LA NATURALEZA</t>
  </si>
  <si>
    <t>CAMBIO POR LOS RECURSOS HÍDRICOS Y LA BIODIVERSIDAD</t>
  </si>
  <si>
    <t xml:space="preserve">CAMBIO EN LA GOBERNANZA DEL AGUA </t>
  </si>
  <si>
    <t>7. GESTION AMBIENTAL POR LA VIDA</t>
  </si>
  <si>
    <r>
      <rPr>
        <b/>
        <sz val="10"/>
        <rFont val="Arial Narrow"/>
        <family val="2"/>
      </rPr>
      <t xml:space="preserve">Restaurar y/o recuperar ambientalmente </t>
    </r>
    <r>
      <rPr>
        <sz val="10"/>
        <rFont val="Arial Narrow"/>
        <family val="2"/>
      </rPr>
      <t xml:space="preserve">(1.300) hectáreas en áreas de </t>
    </r>
    <r>
      <rPr>
        <b/>
        <sz val="10"/>
        <rFont val="Arial Narrow"/>
        <family val="2"/>
      </rPr>
      <t>cuencas hídricas</t>
    </r>
    <r>
      <rPr>
        <sz val="10"/>
        <rFont val="Arial Narrow"/>
        <family val="2"/>
      </rPr>
      <t>, área de zonas costeras, caños y ríos deteriorados con participación de las comunidades indígenas y demás población.</t>
    </r>
  </si>
  <si>
    <t>Hectáreas recuperadas</t>
  </si>
  <si>
    <t>Oficina de Medio Ambiente</t>
  </si>
  <si>
    <r>
      <t xml:space="preserve">Diseñar e implementar (1) </t>
    </r>
    <r>
      <rPr>
        <b/>
        <sz val="10"/>
        <rFont val="Arial Narrow"/>
        <family val="2"/>
      </rPr>
      <t>proyecto de investigación para el estudio de diferentes formas de uso de suelo</t>
    </r>
    <r>
      <rPr>
        <sz val="10"/>
        <rFont val="Arial Narrow"/>
        <family val="2"/>
      </rPr>
      <t xml:space="preserve"> y coberturas vegetales de cuencas, y su relación con mantenimiento del recurso hídrico en calidad y cantidad, bajo el esquema de PSA.</t>
    </r>
  </si>
  <si>
    <t>Proyecto de investigacion para el estudio de diferentes formas de uso desuelo y coberturas vegetales de cuencas implementado</t>
  </si>
  <si>
    <r>
      <t xml:space="preserve">Gestionar la construcción de (54) </t>
    </r>
    <r>
      <rPr>
        <b/>
        <sz val="10"/>
        <rFont val="Arial Narrow"/>
        <family val="2"/>
      </rPr>
      <t>viveros comunitarios</t>
    </r>
    <r>
      <rPr>
        <sz val="10"/>
        <rFont val="Arial Narrow"/>
        <family val="2"/>
      </rPr>
      <t xml:space="preserve"> de producción de material vegetal para reforestación y apoyo a la reconversión.</t>
    </r>
  </si>
  <si>
    <t>Viveros comunitarios de produccion dematerial vegetal para reforestacion contruido</t>
  </si>
  <si>
    <r>
      <t xml:space="preserve">Realizar (30) jornadas de </t>
    </r>
    <r>
      <rPr>
        <b/>
        <sz val="10"/>
        <rFont val="Arial Narrow"/>
        <family val="2"/>
      </rPr>
      <t>capacitación y asistencia técnica agrícola y ambiental</t>
    </r>
    <r>
      <rPr>
        <sz val="10"/>
        <rFont val="Arial Narrow"/>
        <family val="2"/>
      </rPr>
      <t xml:space="preserve">. </t>
    </r>
  </si>
  <si>
    <t>Jornada de capacitacion y asistencia tecnica agricola y ambiental realiza</t>
  </si>
  <si>
    <t>Gestionar un modelo de Banco de Hábitat para la regeneración y conservación de biodiversidad</t>
  </si>
  <si>
    <t>Banco de Habitat en Funcionamiento</t>
  </si>
  <si>
    <t>CAMBIO POR EL PATRIMONIO NATURAL</t>
  </si>
  <si>
    <r>
      <t xml:space="preserve">Gestionar la reconversión de (1.500) hectáreas productivas con </t>
    </r>
    <r>
      <rPr>
        <b/>
        <sz val="10"/>
        <rFont val="Arial Narrow"/>
        <family val="2"/>
      </rPr>
      <t>prácticas ambientales sostenibles</t>
    </r>
    <r>
      <rPr>
        <sz val="10"/>
        <rFont val="Arial Narrow"/>
        <family val="2"/>
      </rPr>
      <t>, mediante procesos de innovación social con comunidades en el Departamento.</t>
    </r>
  </si>
  <si>
    <t>Hectareas productivas con practicas ambientales  sostenibles reconvertidas</t>
  </si>
  <si>
    <r>
      <t xml:space="preserve">Formular e implementar (1) plan de restauración y/o </t>
    </r>
    <r>
      <rPr>
        <b/>
        <sz val="10"/>
        <rFont val="Arial Narrow"/>
        <family val="2"/>
      </rPr>
      <t>recuperación de hectáreas de áreas de interés ambiental</t>
    </r>
    <r>
      <rPr>
        <sz val="10"/>
        <rFont val="Arial Narrow"/>
        <family val="2"/>
      </rPr>
      <t xml:space="preserve"> .</t>
    </r>
  </si>
  <si>
    <t xml:space="preserve">Plan de restauración y/o recuperacion de hectáreas de areas de interés ambiental </t>
  </si>
  <si>
    <r>
      <t xml:space="preserve">Promover (1) </t>
    </r>
    <r>
      <rPr>
        <b/>
        <sz val="10"/>
        <rFont val="Arial Narrow"/>
        <family val="2"/>
      </rPr>
      <t xml:space="preserve">campaña para la erradicación o sustitución del Asbesto </t>
    </r>
    <r>
      <rPr>
        <sz val="10"/>
        <rFont val="Arial Narrow"/>
        <family val="2"/>
      </rPr>
      <t xml:space="preserve">en los proyectos de construcción en el Departamento, por materiales ambientalmente sostenibles y saludables. </t>
    </r>
  </si>
  <si>
    <t>Campaña paraa la erradicación o sustitución del Asbesto en los proyecto de construcción en el Departamento promovida</t>
  </si>
  <si>
    <r>
      <t xml:space="preserve">Realizar (16) </t>
    </r>
    <r>
      <rPr>
        <b/>
        <sz val="10"/>
        <rFont val="Arial Narrow"/>
        <family val="2"/>
      </rPr>
      <t xml:space="preserve">actividades de vigilancia ambiental </t>
    </r>
    <r>
      <rPr>
        <sz val="10"/>
        <rFont val="Arial Narrow"/>
        <family val="2"/>
      </rPr>
      <t xml:space="preserve">de protección para fortalecer la capacidad técnica y operativa. </t>
    </r>
  </si>
  <si>
    <t>Actividades de vigilancia ambiental realizada</t>
  </si>
  <si>
    <t xml:space="preserve">CAMBIO POR LA FLORA Y FAUNA </t>
  </si>
  <si>
    <r>
      <t>Gestionar la implementación de (1) S</t>
    </r>
    <r>
      <rPr>
        <b/>
        <sz val="10"/>
        <rFont val="Arial Narrow"/>
        <family val="2"/>
      </rPr>
      <t>istema de atención, valoración y recuperación de fauna silvestre</t>
    </r>
    <r>
      <rPr>
        <sz val="10"/>
        <rFont val="Arial Narrow"/>
        <family val="2"/>
      </rPr>
      <t>, que propenda por el cumplimiento de la política ambiental para la prevención del tráfico de fauna.</t>
    </r>
  </si>
  <si>
    <t>Sistema de atencion valoración y recuperación de fauna  silvestre implementados</t>
  </si>
  <si>
    <r>
      <t xml:space="preserve">Crear y poner en operación (1) </t>
    </r>
    <r>
      <rPr>
        <b/>
        <sz val="10"/>
        <rFont val="Arial Narrow"/>
        <family val="2"/>
      </rPr>
      <t>Plan de bienestar y trato digno de los animales</t>
    </r>
    <r>
      <rPr>
        <sz val="10"/>
        <rFont val="Arial Narrow"/>
        <family val="2"/>
      </rPr>
      <t xml:space="preserve">, que incluya albergues, cosos municipales o centros de bienestar animal, apoyo a las juntas defensoras de animales, impulso de estrategias educativas y sustitución de vehículos de tracción animal. </t>
    </r>
  </si>
  <si>
    <t>Plan  de bienestar y trato digno de los animales operando</t>
  </si>
  <si>
    <r>
      <t xml:space="preserve">Gestionar la implementación de (1) </t>
    </r>
    <r>
      <rPr>
        <b/>
        <sz val="10"/>
        <rFont val="Arial Narrow"/>
        <family val="2"/>
      </rPr>
      <t>Centro de valoración, atención y protección animal,</t>
    </r>
    <r>
      <rPr>
        <sz val="10"/>
        <rFont val="Arial Narrow"/>
        <family val="2"/>
      </rPr>
      <t xml:space="preserve"> con una red móvil de asistencia. programas de vacunación, control de natalidad, tenencia de animales y manejo de fauna domestica (caninos, felinos, entre otros).</t>
    </r>
  </si>
  <si>
    <t>Centro de valoración atención y proteccion animal implementación</t>
  </si>
  <si>
    <t>CAMBIO EN LA GESTIÓN DEL RIESGO Y RESILIENCIA</t>
  </si>
  <si>
    <t>CAMBIO EN LA RESILIENCIA CLIMÁTICA</t>
  </si>
  <si>
    <r>
      <t>Conformar y realizar jornadas de capacitación a (16) brigadas para el monitoreo, vigilancia y</t>
    </r>
    <r>
      <rPr>
        <b/>
        <sz val="10"/>
        <rFont val="Arial Narrow"/>
        <family val="2"/>
      </rPr>
      <t xml:space="preserve"> control de incendios forestales y alertas tempranas </t>
    </r>
    <r>
      <rPr>
        <sz val="10"/>
        <rFont val="Arial Narrow"/>
        <family val="2"/>
      </rPr>
      <t xml:space="preserve">por riesgos. </t>
    </r>
  </si>
  <si>
    <t xml:space="preserve">Brigadas con Jornadas de capacitación a realizadas </t>
  </si>
  <si>
    <t>Oficina de Gestión del Riesgo</t>
  </si>
  <si>
    <r>
      <t xml:space="preserve">Gestionar la ejecución de (4) proyectos integrales para el </t>
    </r>
    <r>
      <rPr>
        <b/>
        <sz val="10"/>
        <rFont val="Arial Narrow"/>
        <family val="2"/>
      </rPr>
      <t>control de la erosión costera</t>
    </r>
    <r>
      <rPr>
        <sz val="10"/>
        <rFont val="Arial Narrow"/>
        <family val="2"/>
      </rPr>
      <t xml:space="preserve">. gestionar con FONTUR o Privados como la Marina la reconfiguración de la Playa de la Bahia de Santa Marta </t>
    </r>
  </si>
  <si>
    <t xml:space="preserve">Proyectos ejectutados </t>
  </si>
  <si>
    <r>
      <t xml:space="preserve">Gestionar la construcción de (2) proyectos de obras de </t>
    </r>
    <r>
      <rPr>
        <b/>
        <sz val="10"/>
        <rFont val="Arial Narrow"/>
        <family val="2"/>
      </rPr>
      <t>mitigación de riesgos en sitios críticos municipales</t>
    </r>
    <r>
      <rPr>
        <sz val="10"/>
        <rFont val="Arial Narrow"/>
        <family val="2"/>
      </rPr>
      <t>.</t>
    </r>
  </si>
  <si>
    <t>Proyectos construidos</t>
  </si>
  <si>
    <r>
      <t xml:space="preserve">Brindar asistencia técnica (6) municipios en la elaboración del </t>
    </r>
    <r>
      <rPr>
        <b/>
        <sz val="10"/>
        <rFont val="Arial Narrow"/>
        <family val="2"/>
      </rPr>
      <t>inventario de familias en alto riesgo no mitigable</t>
    </r>
    <r>
      <rPr>
        <sz val="10"/>
        <rFont val="Arial Narrow"/>
        <family val="2"/>
      </rPr>
      <t xml:space="preserve"> objeto de reasentamiento. </t>
    </r>
  </si>
  <si>
    <t xml:space="preserve">Municipios asistidos </t>
  </si>
  <si>
    <t>9. VIAS DEL CAMBIO</t>
  </si>
  <si>
    <r>
      <t xml:space="preserve">Formular e implementar (1) plan de acción anual para la </t>
    </r>
    <r>
      <rPr>
        <b/>
        <sz val="10"/>
        <rFont val="Arial Narrow"/>
        <family val="2"/>
      </rPr>
      <t>atención de puntos críticos</t>
    </r>
    <r>
      <rPr>
        <sz val="10"/>
        <rFont val="Arial Narrow"/>
        <family val="2"/>
      </rPr>
      <t xml:space="preserve"> a través del banco de maquinaria amarilla.</t>
    </r>
  </si>
  <si>
    <t>Plan de acción anual formulado e implementado</t>
  </si>
  <si>
    <r>
      <t xml:space="preserve">Promover la implementación de (1) </t>
    </r>
    <r>
      <rPr>
        <b/>
        <sz val="10"/>
        <rFont val="Arial Narrow"/>
        <family val="2"/>
      </rPr>
      <t>red de comunicaciones para la gestión del riesgo de desastres</t>
    </r>
    <r>
      <rPr>
        <sz val="10"/>
        <rFont val="Arial Narrow"/>
        <family val="2"/>
      </rPr>
      <t>.</t>
    </r>
  </si>
  <si>
    <t>Red comunicaciones para la gestión del riesgo de desastres implementada</t>
  </si>
  <si>
    <r>
      <t xml:space="preserve">Reglamentar y poner en funcionamiento (1) </t>
    </r>
    <r>
      <rPr>
        <b/>
        <sz val="10"/>
        <rFont val="Arial Narrow"/>
        <family val="2"/>
      </rPr>
      <t>fondo para la gestión del riesgo y cambio climático</t>
    </r>
    <r>
      <rPr>
        <sz val="10"/>
        <rFont val="Arial Narrow"/>
        <family val="2"/>
      </rPr>
      <t xml:space="preserve">. </t>
    </r>
  </si>
  <si>
    <t>Fondo para la gestión del riesgo y cambio climático en  funcionamiento</t>
  </si>
  <si>
    <r>
      <t xml:space="preserve">Reglamentar y poner en funcionamiento (1) </t>
    </r>
    <r>
      <rPr>
        <b/>
        <sz val="10"/>
        <rFont val="Arial Narrow"/>
        <family val="2"/>
      </rPr>
      <t>Red Departamental de Bomberos</t>
    </r>
    <r>
      <rPr>
        <sz val="10"/>
        <rFont val="Arial Narrow"/>
        <family val="2"/>
      </rPr>
      <t xml:space="preserve"> con construcción, dotación de estaciones y fortalecimiento a </t>
    </r>
    <r>
      <rPr>
        <b/>
        <sz val="10"/>
        <rFont val="Arial Narrow"/>
        <family val="2"/>
      </rPr>
      <t>otros organismos de respuesta</t>
    </r>
    <r>
      <rPr>
        <sz val="10"/>
        <rFont val="Arial Narrow"/>
        <family val="2"/>
      </rPr>
      <t>.</t>
    </r>
  </si>
  <si>
    <t>Red Departamental  de Bomberos en funcionamiento</t>
  </si>
  <si>
    <r>
      <t xml:space="preserve">Realizar jornadas de capacitación de (1) </t>
    </r>
    <r>
      <rPr>
        <b/>
        <sz val="10"/>
        <rFont val="Arial Narrow"/>
        <family val="2"/>
      </rPr>
      <t>Red Escolar para la gestión del riesgo y el cambio climático</t>
    </r>
    <r>
      <rPr>
        <sz val="10"/>
        <rFont val="Arial Narrow"/>
        <family val="2"/>
      </rPr>
      <t>.</t>
    </r>
  </si>
  <si>
    <t>Red Escolar para la  gestión  del riesgo y el cambio climatico capacitadas</t>
  </si>
  <si>
    <r>
      <t xml:space="preserve">Implementar y fortalecer (1) </t>
    </r>
    <r>
      <rPr>
        <b/>
        <sz val="10"/>
        <rFont val="Arial Narrow"/>
        <family val="2"/>
      </rPr>
      <t>sistema de información para la gestión del riesgo y las alertas tempranas</t>
    </r>
    <r>
      <rPr>
        <sz val="10"/>
        <rFont val="Arial Narrow"/>
        <family val="2"/>
      </rPr>
      <t>.</t>
    </r>
  </si>
  <si>
    <t>Sistema de información  para la gestión del riesgo y las alertas tempranas implementado</t>
  </si>
  <si>
    <r>
      <t xml:space="preserve">Formular e implementar (1) </t>
    </r>
    <r>
      <rPr>
        <b/>
        <sz val="10"/>
        <rFont val="Arial Narrow"/>
        <family val="2"/>
      </rPr>
      <t>política pública para la gestión del riesgo y el cambio climático</t>
    </r>
    <r>
      <rPr>
        <sz val="10"/>
        <rFont val="Arial Narrow"/>
        <family val="2"/>
      </rPr>
      <t xml:space="preserve">. </t>
    </r>
  </si>
  <si>
    <t>Politica  publica para la gestión del riesgo y el cambio climatico implementada</t>
  </si>
  <si>
    <t>DESPLASTIFICA Y CAMBIA</t>
  </si>
  <si>
    <r>
      <t xml:space="preserve">Fortalecer (5) </t>
    </r>
    <r>
      <rPr>
        <b/>
        <sz val="10"/>
        <rFont val="Arial Narrow"/>
        <family val="2"/>
      </rPr>
      <t>centros de acopio</t>
    </r>
    <r>
      <rPr>
        <sz val="10"/>
        <rFont val="Arial Narrow"/>
        <family val="2"/>
      </rPr>
      <t xml:space="preserve"> </t>
    </r>
    <r>
      <rPr>
        <b/>
        <sz val="10"/>
        <rFont val="Arial Narrow"/>
        <family val="2"/>
      </rPr>
      <t>y cooperativas de recicladores</t>
    </r>
    <r>
      <rPr>
        <sz val="10"/>
        <rFont val="Arial Narrow"/>
        <family val="2"/>
      </rPr>
      <t>.</t>
    </r>
  </si>
  <si>
    <t>Centro de acopio y cooperativas  de recicladores fortacidos</t>
  </si>
  <si>
    <r>
      <t xml:space="preserve">Promover la ejecución de (1) proyecto de </t>
    </r>
    <r>
      <rPr>
        <b/>
        <sz val="10"/>
        <rFont val="Arial Narrow"/>
        <family val="2"/>
      </rPr>
      <t>gestión integral de residuos plásticos</t>
    </r>
    <r>
      <rPr>
        <sz val="10"/>
        <rFont val="Arial Narrow"/>
        <family val="2"/>
      </rPr>
      <t>.</t>
    </r>
  </si>
  <si>
    <t>Proyecto de gestion integral de residuos plasticos ejecutados</t>
  </si>
  <si>
    <t>RENACE LA VIVIENDA Y LOS SERVICIOS</t>
  </si>
  <si>
    <t xml:space="preserve">CAMBIO EN EL HABITAT </t>
  </si>
  <si>
    <t xml:space="preserve">VIVIENDAS POR EL CAMBIO </t>
  </si>
  <si>
    <r>
      <t xml:space="preserve">Realizar (4) </t>
    </r>
    <r>
      <rPr>
        <b/>
        <sz val="10"/>
        <rFont val="Arial Narrow"/>
        <family val="2"/>
      </rPr>
      <t>laboratorios creativos para embellecimiento y dignificación de espacios barriales</t>
    </r>
    <r>
      <rPr>
        <sz val="10"/>
        <rFont val="Arial Narrow"/>
        <family val="2"/>
      </rPr>
      <t xml:space="preserve"> a través del arte.</t>
    </r>
  </si>
  <si>
    <t>Laboratorio creativos realizados</t>
  </si>
  <si>
    <t>6. AGUA AL PUEBLO Y VIVIENDA DIGNA</t>
  </si>
  <si>
    <r>
      <t xml:space="preserve">Gestionar la </t>
    </r>
    <r>
      <rPr>
        <b/>
        <sz val="10"/>
        <rFont val="Arial Narrow"/>
        <family val="2"/>
      </rPr>
      <t>construcción y/o mejoramiento de (4.000) viviendas</t>
    </r>
    <r>
      <rPr>
        <sz val="10"/>
        <rFont val="Arial Narrow"/>
        <family val="2"/>
      </rPr>
      <t>, priorizando viviendas palafíticas y ribereñas.</t>
    </r>
  </si>
  <si>
    <t>Viviendas mejoradas</t>
  </si>
  <si>
    <r>
      <t>Realizar (1.000) acciones de</t>
    </r>
    <r>
      <rPr>
        <b/>
        <sz val="10"/>
        <rFont val="Arial Narrow"/>
        <family val="2"/>
      </rPr>
      <t xml:space="preserve"> titulación de viviendas</t>
    </r>
    <r>
      <rPr>
        <sz val="10"/>
        <rFont val="Arial Narrow"/>
        <family val="2"/>
      </rPr>
      <t>.</t>
    </r>
  </si>
  <si>
    <t>Acciones de titulación realizadas</t>
  </si>
  <si>
    <t>Diseñar y ejecutar (100) proyectos de mejoramiento de entornos comunitarios (obras menores).</t>
  </si>
  <si>
    <t>Proyectos diseñados y ejecutados</t>
  </si>
  <si>
    <r>
      <t xml:space="preserve">Suscribir (6) </t>
    </r>
    <r>
      <rPr>
        <b/>
        <sz val="10"/>
        <rFont val="Arial Narrow"/>
        <family val="2"/>
      </rPr>
      <t>Alianzas por el Cambio para la gestión de hábitat, bancarización, autoconstrucción y autogestión de vivienda</t>
    </r>
    <r>
      <rPr>
        <sz val="10"/>
        <rFont val="Arial Narrow"/>
        <family val="2"/>
      </rPr>
      <t>, con entidades públicas, academia, sociedad civil y sector privado.</t>
    </r>
  </si>
  <si>
    <t>Alianzas por el Alianza por el Cambio Suscritas</t>
  </si>
  <si>
    <r>
      <t xml:space="preserve">Formular y ejecutar (1) proyecto para la creación y consolidación de </t>
    </r>
    <r>
      <rPr>
        <b/>
        <sz val="10"/>
        <rFont val="Arial Narrow"/>
        <family val="2"/>
      </rPr>
      <t>cooperativas de producción de materiales de construcción ambientalemente sostenibles</t>
    </r>
    <r>
      <rPr>
        <sz val="10"/>
        <rFont val="Arial Narrow"/>
        <family val="2"/>
      </rPr>
      <t xml:space="preserve"> (Ladrillo, baldozas, tubos, tejas, etc).</t>
    </r>
  </si>
  <si>
    <t xml:space="preserve">CAMBIO EN LOS SERVICIOS PÚBLICOS </t>
  </si>
  <si>
    <t>REVOLUCIÓN DEL AGUA</t>
  </si>
  <si>
    <r>
      <t xml:space="preserve">Gestionar los estudios y diseños de (1) proyecto para la optimización y captación de nuevas fuentes como </t>
    </r>
    <r>
      <rPr>
        <b/>
        <sz val="10"/>
        <rFont val="Arial Narrow"/>
        <family val="2"/>
      </rPr>
      <t>alternativas que contribuyan a la solución definitiva de agua potable en el Distrito de Santa Marta</t>
    </r>
    <r>
      <rPr>
        <sz val="10"/>
        <rFont val="Arial Narrow"/>
        <family val="2"/>
      </rPr>
      <t xml:space="preserve">. </t>
    </r>
  </si>
  <si>
    <t>Estudios y diseños realizados.</t>
  </si>
  <si>
    <t>Aguas del Magdalena</t>
  </si>
  <si>
    <t>Gestionar en coordinación con la Autoridad Ambiental y las autoridades municipales, actividades de dragado y de limpieza de sedimentos para los ríos Fundación, Tucurinca, Ciénaga, entre otros, en los puntos críticos previamente determinados por el comité departamental de gestión del riesgo.</t>
  </si>
  <si>
    <t>Actividades de dragado y de limpieza de sedimentos en los puntos críticos previamente determinados gestionadas</t>
  </si>
  <si>
    <r>
      <t xml:space="preserve">Formular y ejecutar (64) proyectos rurales en </t>
    </r>
    <r>
      <rPr>
        <b/>
        <sz val="10"/>
        <rFont val="Arial Narrow"/>
        <family val="2"/>
      </rPr>
      <t>construcción de acueductos</t>
    </r>
    <r>
      <rPr>
        <sz val="10"/>
        <rFont val="Arial Narrow"/>
        <family val="2"/>
      </rPr>
      <t>.</t>
    </r>
  </si>
  <si>
    <t>Proyectos formulados y ejecutados.</t>
  </si>
  <si>
    <r>
      <t xml:space="preserve">Formular y ejecutar (1) proyecto de </t>
    </r>
    <r>
      <rPr>
        <b/>
        <sz val="10"/>
        <rFont val="Arial Narrow"/>
        <family val="2"/>
      </rPr>
      <t>solución de suministro de agua potable y saneamiento para el pueblo chimila</t>
    </r>
    <r>
      <rPr>
        <sz val="10"/>
        <rFont val="Arial Narrow"/>
        <family val="2"/>
      </rPr>
      <t>.</t>
    </r>
  </si>
  <si>
    <t>Proyecto formulado y ejecutado.</t>
  </si>
  <si>
    <r>
      <t xml:space="preserve">Formular y ejecutar (19) proyectos de </t>
    </r>
    <r>
      <rPr>
        <b/>
        <sz val="10"/>
        <rFont val="Arial Narrow"/>
        <family val="2"/>
      </rPr>
      <t>optimización de acueductos en cabecera urbana</t>
    </r>
    <r>
      <rPr>
        <sz val="10"/>
        <rFont val="Arial Narrow"/>
        <family val="2"/>
      </rPr>
      <t xml:space="preserve">. </t>
    </r>
  </si>
  <si>
    <r>
      <t xml:space="preserve">Formular y ejecutar (19) proyectos en </t>
    </r>
    <r>
      <rPr>
        <b/>
        <sz val="10"/>
        <rFont val="Arial Narrow"/>
        <family val="2"/>
      </rPr>
      <t>saneamiento básico en cabecera municipal y corregimientos</t>
    </r>
    <r>
      <rPr>
        <sz val="10"/>
        <rFont val="Arial Narrow"/>
        <family val="2"/>
      </rPr>
      <t>.</t>
    </r>
  </si>
  <si>
    <r>
      <t xml:space="preserve">Ejecutar (1) iniciativa de suministro de </t>
    </r>
    <r>
      <rPr>
        <b/>
        <sz val="10"/>
        <rFont val="Arial Narrow"/>
        <family val="2"/>
      </rPr>
      <t>agua potable por carrotanques, Agua al Pueblo, en el marco del plan de acción por calamidad COVID-19</t>
    </r>
    <r>
      <rPr>
        <sz val="10"/>
        <rFont val="Arial Narrow"/>
        <family val="2"/>
      </rPr>
      <t>.</t>
    </r>
  </si>
  <si>
    <t xml:space="preserve">Iniciativa de suministro de agua potable </t>
  </si>
  <si>
    <t>CAMBIO EN EL ASEO Y LA ENERGÍA</t>
  </si>
  <si>
    <r>
      <t xml:space="preserve">Gestionar la implementación de (5) </t>
    </r>
    <r>
      <rPr>
        <b/>
        <sz val="10"/>
        <rFont val="Arial Narrow"/>
        <family val="2"/>
      </rPr>
      <t>esquema regionales de disposición final de residuos</t>
    </r>
    <r>
      <rPr>
        <sz val="10"/>
        <rFont val="Arial Narrow"/>
        <family val="2"/>
      </rPr>
      <t>.</t>
    </r>
  </si>
  <si>
    <t>Esquemas regionales de disposición final implementados</t>
  </si>
  <si>
    <r>
      <t xml:space="preserve">Formular y ejecutar (3) </t>
    </r>
    <r>
      <rPr>
        <b/>
        <sz val="10"/>
        <rFont val="Arial Narrow"/>
        <family val="2"/>
      </rPr>
      <t xml:space="preserve">proyectos experimentales de aprovechamiento de residuos </t>
    </r>
    <r>
      <rPr>
        <sz val="10"/>
        <rFont val="Arial Narrow"/>
        <family val="2"/>
      </rPr>
      <t>municipales y/o agroindustriales.</t>
    </r>
  </si>
  <si>
    <r>
      <t>Formular y ejecutar (1) proyecto de</t>
    </r>
    <r>
      <rPr>
        <b/>
        <sz val="10"/>
        <rFont val="Arial Narrow"/>
        <family val="2"/>
      </rPr>
      <t xml:space="preserve"> Normalización de Redes Eléctricas</t>
    </r>
    <r>
      <rPr>
        <sz val="10"/>
        <rFont val="Arial Narrow"/>
        <family val="2"/>
      </rPr>
      <t>.</t>
    </r>
  </si>
  <si>
    <t>Proyecto de Normalización de Redes Eléctricas formulado y ejecutado</t>
  </si>
  <si>
    <t>CAMBIO EN LA GESTIÓN DE LOS SERVICIOS</t>
  </si>
  <si>
    <r>
      <t xml:space="preserve">Brindar acompañamiento a los (29) municipios para la </t>
    </r>
    <r>
      <rPr>
        <b/>
        <sz val="10"/>
        <rFont val="Arial Narrow"/>
        <family val="2"/>
      </rPr>
      <t>revisión de contratos de concesión de servicios públicos y/o bonos del agua</t>
    </r>
    <r>
      <rPr>
        <sz val="10"/>
        <rFont val="Arial Narrow"/>
        <family val="2"/>
      </rPr>
      <t xml:space="preserve">. </t>
    </r>
  </si>
  <si>
    <t xml:space="preserve">Municipios acompañados </t>
  </si>
  <si>
    <r>
      <t xml:space="preserve">Realizar (1) viabilización técnica, legal y financiera para la </t>
    </r>
    <r>
      <rPr>
        <b/>
        <sz val="10"/>
        <rFont val="Arial Narrow"/>
        <family val="2"/>
      </rPr>
      <t>transformación empresarial de Aguas del Magdalena</t>
    </r>
    <r>
      <rPr>
        <sz val="10"/>
        <rFont val="Arial Narrow"/>
        <family val="2"/>
      </rPr>
      <t>.</t>
    </r>
  </si>
  <si>
    <t>Empresa Departamental de Servicios Públicos operando</t>
  </si>
  <si>
    <t>ENERGÍAS LIMPIAS PARA EL CAMBIO</t>
  </si>
  <si>
    <r>
      <t xml:space="preserve">Diseñar e implementar (1) estrategia para la </t>
    </r>
    <r>
      <rPr>
        <b/>
        <sz val="10"/>
        <rFont val="Arial Narrow"/>
        <family val="2"/>
      </rPr>
      <t>instalación de nuevas alternativas energéticas</t>
    </r>
    <r>
      <rPr>
        <sz val="10"/>
        <rFont val="Arial Narrow"/>
        <family val="2"/>
      </rPr>
      <t xml:space="preserve"> en instituciones educativas, sistemas de bombeo de acueductos, instituciones administrativas y hospitales departamentales.</t>
    </r>
  </si>
  <si>
    <t>Estrategia de nuevas alternativas energéticas diseñada e implementada</t>
  </si>
  <si>
    <r>
      <t xml:space="preserve">Brindar asistencia técnica y financiera (3) proyectos de innovación para el </t>
    </r>
    <r>
      <rPr>
        <b/>
        <sz val="10"/>
        <rFont val="Arial Narrow"/>
        <family val="2"/>
      </rPr>
      <t>fomento y desarrollo de las energías limpias</t>
    </r>
    <r>
      <rPr>
        <sz val="10"/>
        <rFont val="Arial Narrow"/>
        <family val="2"/>
      </rPr>
      <t>.</t>
    </r>
  </si>
  <si>
    <t>Asistencias técnicas brindadas</t>
  </si>
  <si>
    <r>
      <t xml:space="preserve">Instalar </t>
    </r>
    <r>
      <rPr>
        <b/>
        <sz val="10"/>
        <rFont val="Arial Narrow"/>
        <family val="2"/>
      </rPr>
      <t>soluciones de energías limpias</t>
    </r>
    <r>
      <rPr>
        <sz val="10"/>
        <rFont val="Arial Narrow"/>
        <family val="2"/>
      </rPr>
      <t xml:space="preserve"> para (1.000) viviendas.</t>
    </r>
  </si>
  <si>
    <t xml:space="preserve">Viviendas con soluciones de energías limpias instaladas </t>
  </si>
  <si>
    <t>REVOLUCIÓN DEL EMPLEO Y LA PRODUCTIVIDAD</t>
  </si>
  <si>
    <t>RENACE EL EMPLEO Y EL TURISMO</t>
  </si>
  <si>
    <t>CAMBIO EN EL EMPLEO, EMPRENDIMIENTO Y LA INNOVACIÓN</t>
  </si>
  <si>
    <t>REACTIVACIÓN ECONÓMICA PARA EL CAMBIO</t>
  </si>
  <si>
    <r>
      <t xml:space="preserve">Conformar (1) </t>
    </r>
    <r>
      <rPr>
        <b/>
        <sz val="10"/>
        <rFont val="Arial Narrow"/>
        <family val="2"/>
      </rPr>
      <t>Comisión de Expertos de Alto Nivel para impulsar la reactivación económica y la generación de empleo</t>
    </r>
    <r>
      <rPr>
        <sz val="10"/>
        <rFont val="Arial Narrow"/>
        <family val="2"/>
      </rPr>
      <t>.</t>
    </r>
  </si>
  <si>
    <t>Comisión de Expertos de Alto Nivel creados</t>
  </si>
  <si>
    <r>
      <t xml:space="preserve">Formular e implementar (1) </t>
    </r>
    <r>
      <rPr>
        <b/>
        <sz val="10"/>
        <rFont val="Arial Narrow"/>
        <family val="2"/>
      </rPr>
      <t>plan de reactivación económica</t>
    </r>
    <r>
      <rPr>
        <sz val="10"/>
        <rFont val="Arial Narrow"/>
        <family val="2"/>
      </rPr>
      <t>.</t>
    </r>
  </si>
  <si>
    <t>Plan de reactivación económica implementado</t>
  </si>
  <si>
    <t>Formular e implementar (1) plan de impulso y formalización para los emprendimientos, la micro y pequeñas empresas.</t>
  </si>
  <si>
    <t>Plan de impulso y formalización Implementado</t>
  </si>
  <si>
    <t>Formular e implementar (1) plan de impulso y formalización del Turismo</t>
  </si>
  <si>
    <t>Plan de impulso y formalización del turismo Implementado</t>
  </si>
  <si>
    <t>Formular e implementar (1) plan para la la reactivación del sector agropecuario</t>
  </si>
  <si>
    <t>Plan de reactivación del sector agropecuario implementado</t>
  </si>
  <si>
    <t>Formular e implementar  (1) plan de infraestructuras como motor económico y acelerador de la recuperación económica.</t>
  </si>
  <si>
    <t>Plan de infraestructura implementado</t>
  </si>
  <si>
    <t>Formular e implementar (1) plan de empresas públicas como motor económico de la colaboración público-privada.</t>
  </si>
  <si>
    <t>Plan de empresas públicas implementado</t>
  </si>
  <si>
    <t>Formular e implementar (1) plan de impulso competitivo basado en los procesos de innovación.</t>
  </si>
  <si>
    <t>Plan de impulso competitivo Implementado</t>
  </si>
  <si>
    <r>
      <t xml:space="preserve">Gestionar el </t>
    </r>
    <r>
      <rPr>
        <b/>
        <sz val="10"/>
        <rFont val="Arial Narrow"/>
        <family val="2"/>
      </rPr>
      <t>pago de una renta mínima para los desempleados y trabajadores informales</t>
    </r>
    <r>
      <rPr>
        <sz val="10"/>
        <rFont val="Arial Narrow"/>
        <family val="2"/>
      </rPr>
      <t xml:space="preserve">, ante el gobierno nacional y el Congreso de la República. </t>
    </r>
  </si>
  <si>
    <t>Pago de renta mínima gestionado</t>
  </si>
  <si>
    <t xml:space="preserve">CAMBIO EN EL EMPLEO Y EL EMPRENDIMIENTO </t>
  </si>
  <si>
    <r>
      <t xml:space="preserve">Realizar (30) </t>
    </r>
    <r>
      <rPr>
        <b/>
        <sz val="10"/>
        <rFont val="Arial Narrow"/>
        <family val="2"/>
      </rPr>
      <t>ferias municipales de emprendimientos  innovadores, premiadas a través de concursos.</t>
    </r>
  </si>
  <si>
    <t>Ferias municipales de emprendimiento realizadas</t>
  </si>
  <si>
    <r>
      <rPr>
        <b/>
        <sz val="10"/>
        <rFont val="Arial Narrow"/>
        <family val="2"/>
      </rPr>
      <t>Brindar asistencia técnica a  (500) emprendedores</t>
    </r>
    <r>
      <rPr>
        <sz val="10"/>
        <rFont val="Arial Narrow"/>
        <family val="2"/>
      </rPr>
      <t xml:space="preserve"> para la fortalecer y formalizar sus planes de negocio.</t>
    </r>
  </si>
  <si>
    <t>Asistencia Técnica realizadas</t>
  </si>
  <si>
    <t>Gestionar la realización de (6) ruedas de negocio que incluya un proceso de acompañamiento para tecnificar y cualificar la  oferta a través de la ingeniería de productos .</t>
  </si>
  <si>
    <t xml:space="preserve">Ruedas de negocios realizadas </t>
  </si>
  <si>
    <t>Diseñar e implementar una ruta de fomento empresarial, a través de  la asesoría y acompañamiento técnico para la redefinición de modelos de negocio, fortalecimiento empesarial y acceso a créditos</t>
  </si>
  <si>
    <t>Ruta de fomento empresarial, diseñada e implementada</t>
  </si>
  <si>
    <t xml:space="preserve">Diseñar una ruta para la reactivación de las mipymes  a través de estrategias e-comerce que promuevan la competitividad </t>
  </si>
  <si>
    <t>Ruta para la reactivación de las mipymes diseñada.</t>
  </si>
  <si>
    <r>
      <t xml:space="preserve">Implementar (1) </t>
    </r>
    <r>
      <rPr>
        <b/>
        <sz val="10"/>
        <rFont val="Arial Narrow"/>
        <family val="2"/>
      </rPr>
      <t>producto Marca Magdalena</t>
    </r>
    <r>
      <rPr>
        <sz val="10"/>
        <rFont val="Arial Narrow"/>
        <family val="2"/>
      </rPr>
      <t xml:space="preserve"> y la presencia en eventos de promoción turística. </t>
    </r>
  </si>
  <si>
    <t>Producto Marca Magdalena implementado</t>
  </si>
  <si>
    <t xml:space="preserve">Creación y/o fortalecimiento o restructuración los Comités Universidad, Empresa,  Estado  y la Comisión Regional de Competitividad </t>
  </si>
  <si>
    <t>Comités fortalecidos</t>
  </si>
  <si>
    <r>
      <t xml:space="preserve">Suscribir (40) </t>
    </r>
    <r>
      <rPr>
        <b/>
        <sz val="10"/>
        <rFont val="Arial Narrow"/>
        <family val="2"/>
      </rPr>
      <t>Alianzas por el Cambio para el empleo y el emprendimiento</t>
    </r>
    <r>
      <rPr>
        <sz val="10"/>
        <rFont val="Arial Narrow"/>
        <family val="2"/>
      </rPr>
      <t>, con entidades como el SENA, OIT, Universidades, cajas de compensación, centros de formación entre otros.</t>
    </r>
  </si>
  <si>
    <t>Alianzas suscritas y en ejecución</t>
  </si>
  <si>
    <t>Formular e implementar (1) Plan para los Campesinos y productores agropecuarios que incentiven las oportunidades productivas y de comercialización en el sector rural</t>
  </si>
  <si>
    <t xml:space="preserve">Plan formulado e implementado </t>
  </si>
  <si>
    <r>
      <t xml:space="preserve">Gestionar la creación de (1) </t>
    </r>
    <r>
      <rPr>
        <b/>
        <sz val="10"/>
        <rFont val="Arial Narrow"/>
        <family val="2"/>
      </rPr>
      <t>red de cooperativas y/o asociaciones para el fomento de la economía solidaria</t>
    </r>
    <r>
      <rPr>
        <sz val="10"/>
        <rFont val="Arial Narrow"/>
        <family val="2"/>
      </rPr>
      <t>.</t>
    </r>
  </si>
  <si>
    <t>Red de cooperativas y/o asociaciones gestionadas</t>
  </si>
  <si>
    <r>
      <t xml:space="preserve">Crear y poner en funcionamiento (1) </t>
    </r>
    <r>
      <rPr>
        <b/>
        <sz val="10"/>
        <rFont val="Arial Narrow"/>
        <family val="2"/>
      </rPr>
      <t>Agencia Pública de Empleo</t>
    </r>
    <r>
      <rPr>
        <sz val="10"/>
        <rFont val="Arial Narrow"/>
        <family val="2"/>
      </rPr>
      <t>.</t>
    </r>
  </si>
  <si>
    <t>Agencia Pública de Empleo creada</t>
  </si>
  <si>
    <r>
      <t xml:space="preserve">Gestionar la estructuración de (1) </t>
    </r>
    <r>
      <rPr>
        <b/>
        <sz val="10"/>
        <rFont val="Arial Narrow"/>
        <family val="2"/>
      </rPr>
      <t>recinto para ferias y eventos</t>
    </r>
    <r>
      <rPr>
        <sz val="10"/>
        <rFont val="Arial Narrow"/>
        <family val="2"/>
      </rPr>
      <t xml:space="preserve"> (Arena de Eventos).</t>
    </r>
  </si>
  <si>
    <t>Recinto para ferias y eventos estructurado</t>
  </si>
  <si>
    <r>
      <t xml:space="preserve">Crear y poner en operación el (1) Banco del Cambio </t>
    </r>
    <r>
      <rPr>
        <b/>
        <sz val="10"/>
        <rFont val="Arial Narrow"/>
        <family val="2"/>
      </rPr>
      <t>como instituto financiero departamental para incentivar el ahorro y promover el emprendimiento</t>
    </r>
    <r>
      <rPr>
        <sz val="10"/>
        <rFont val="Arial Narrow"/>
        <family val="2"/>
      </rPr>
      <t>.</t>
    </r>
  </si>
  <si>
    <t>Banco del Cambio creado y en operación.</t>
  </si>
  <si>
    <t>CAMBIO EN EL TURISMO SOSTENIBLE</t>
  </si>
  <si>
    <t>CAMBIO EN LA GESTIÓN TURISTICA</t>
  </si>
  <si>
    <r>
      <t xml:space="preserve">Gestionar la estructuración  y/o construcción de (2) </t>
    </r>
    <r>
      <rPr>
        <b/>
        <sz val="10"/>
        <rFont val="Arial Narrow"/>
        <family val="2"/>
      </rPr>
      <t>parques temáticos</t>
    </r>
    <r>
      <rPr>
        <sz val="10"/>
        <rFont val="Arial Narrow"/>
        <family val="2"/>
      </rPr>
      <t>.</t>
    </r>
  </si>
  <si>
    <t>Parques Temáticos Gestionados</t>
  </si>
  <si>
    <r>
      <t xml:space="preserve">Crear y poner en funcionamiento (10) </t>
    </r>
    <r>
      <rPr>
        <b/>
        <sz val="10"/>
        <rFont val="Arial Narrow"/>
        <family val="2"/>
      </rPr>
      <t>paradores turísticos</t>
    </r>
    <r>
      <rPr>
        <sz val="10"/>
        <rFont val="Arial Narrow"/>
        <family val="2"/>
      </rPr>
      <t>.</t>
    </r>
  </si>
  <si>
    <t>Paradores turísticos creados</t>
  </si>
  <si>
    <t>Crear y poner en funcionamiento (4)puntos de información turística.</t>
  </si>
  <si>
    <t xml:space="preserve">Punto de Información Implementado </t>
  </si>
  <si>
    <t>Oficina de Turismo</t>
  </si>
  <si>
    <r>
      <t xml:space="preserve">Suscribir (1) Alianza por el Cambio con la Alcaldía de Santa Marta para el </t>
    </r>
    <r>
      <rPr>
        <b/>
        <sz val="10"/>
        <rFont val="Arial Narrow"/>
        <family val="2"/>
      </rPr>
      <t>diseño y construcción del Centro de Convenciones</t>
    </r>
    <r>
      <rPr>
        <sz val="10"/>
        <rFont val="Arial Narrow"/>
        <family val="2"/>
      </rPr>
      <t>.</t>
    </r>
  </si>
  <si>
    <t>Alianza suscrita</t>
  </si>
  <si>
    <r>
      <t xml:space="preserve">Diseñar e implementar (1) </t>
    </r>
    <r>
      <rPr>
        <b/>
        <sz val="10"/>
        <rFont val="Arial Narrow"/>
        <family val="2"/>
      </rPr>
      <t xml:space="preserve">Sistema de información turística del Magdalena </t>
    </r>
  </si>
  <si>
    <t>Sistema Información Turística del Magdalena implementado</t>
  </si>
  <si>
    <r>
      <t>Implementar (1) estrategia para la</t>
    </r>
    <r>
      <rPr>
        <b/>
        <sz val="10"/>
        <rFont val="Arial Narrow"/>
        <family val="2"/>
      </rPr>
      <t xml:space="preserve"> vigilancia y control de la actividad turística</t>
    </r>
    <r>
      <rPr>
        <sz val="10"/>
        <rFont val="Arial Narrow"/>
        <family val="2"/>
      </rPr>
      <t>.</t>
    </r>
  </si>
  <si>
    <t>Suscribir (1) alianza por el cambio para el fortalecimiento de las empresas del sector turístico. (Nuevas herramientas tecnológicas, normas técnicas sectoriales, certificaciones de calidad, entre otras).</t>
  </si>
  <si>
    <t>Convenio suscrito</t>
  </si>
  <si>
    <r>
      <t xml:space="preserve">Implementar (1) campaña </t>
    </r>
    <r>
      <rPr>
        <b/>
        <sz val="10"/>
        <rFont val="Arial Narrow"/>
        <family val="2"/>
      </rPr>
      <t>"Magdalenense conoce al Magdalena".</t>
    </r>
  </si>
  <si>
    <t xml:space="preserve">Campaña Implementada </t>
  </si>
  <si>
    <r>
      <t>Desarrollar (1) campaña de</t>
    </r>
    <r>
      <rPr>
        <b/>
        <sz val="10"/>
        <rFont val="Arial Narrow"/>
        <family val="2"/>
      </rPr>
      <t xml:space="preserve"> turismo social</t>
    </r>
    <r>
      <rPr>
        <sz val="10"/>
        <rFont val="Arial Narrow"/>
        <family val="2"/>
      </rPr>
      <t>.</t>
    </r>
  </si>
  <si>
    <r>
      <t xml:space="preserve">Implementar (1) </t>
    </r>
    <r>
      <rPr>
        <b/>
        <sz val="10"/>
        <rFont val="Arial Narrow"/>
        <family val="2"/>
      </rPr>
      <t>Fondo de Estímulos para el turismo cultural y de naturaleza</t>
    </r>
    <r>
      <rPr>
        <sz val="10"/>
        <rFont val="Arial Narrow"/>
        <family val="2"/>
      </rPr>
      <t xml:space="preserve">. </t>
    </r>
  </si>
  <si>
    <t>Fondo Implementado</t>
  </si>
  <si>
    <r>
      <t xml:space="preserve">Crear y poner en funcionamiento la (1) </t>
    </r>
    <r>
      <rPr>
        <b/>
        <sz val="10"/>
        <rFont val="Arial Narrow"/>
        <family val="2"/>
      </rPr>
      <t>Agencia de Promoción Turística Departamental</t>
    </r>
    <r>
      <rPr>
        <sz val="10"/>
        <rFont val="Arial Narrow"/>
        <family val="2"/>
      </rPr>
      <t>.</t>
    </r>
  </si>
  <si>
    <t>Agencia de Promoción Turística Departamental en funcionamiento</t>
  </si>
  <si>
    <t>Crear y poner en funcionamiento (1) Gabinete Turístico</t>
  </si>
  <si>
    <t xml:space="preserve">Gabinete turístico en funcionamiento </t>
  </si>
  <si>
    <r>
      <t xml:space="preserve">Promover la creación de (1) </t>
    </r>
    <r>
      <rPr>
        <b/>
        <sz val="10"/>
        <rFont val="Arial Narrow"/>
        <family val="2"/>
      </rPr>
      <t>cooperativa de turismo</t>
    </r>
    <r>
      <rPr>
        <sz val="10"/>
        <rFont val="Arial Narrow"/>
        <family val="2"/>
      </rPr>
      <t xml:space="preserve">. </t>
    </r>
  </si>
  <si>
    <t>Cooperativa de turismo creada</t>
  </si>
  <si>
    <r>
      <t xml:space="preserve">Crear y poner en funcionamiento (2) </t>
    </r>
    <r>
      <rPr>
        <b/>
        <sz val="10"/>
        <rFont val="Arial Narrow"/>
        <family val="2"/>
      </rPr>
      <t>Consejos subregionales para el desarrollo del Turismo en los municipios.</t>
    </r>
    <r>
      <rPr>
        <sz val="10"/>
        <rFont val="Arial Narrow"/>
        <family val="2"/>
      </rPr>
      <t xml:space="preserve"> </t>
    </r>
  </si>
  <si>
    <t xml:space="preserve">Consejo en funcionamiento </t>
  </si>
  <si>
    <r>
      <t xml:space="preserve">Crear y poner en funcionamiento (1) </t>
    </r>
    <r>
      <rPr>
        <b/>
        <sz val="10"/>
        <rFont val="Arial Narrow"/>
        <family val="2"/>
      </rPr>
      <t>Consejo de Turismo Departamental</t>
    </r>
    <r>
      <rPr>
        <sz val="10"/>
        <rFont val="Arial Narrow"/>
        <family val="2"/>
      </rPr>
      <t xml:space="preserve">. </t>
    </r>
  </si>
  <si>
    <r>
      <t xml:space="preserve">Formular e implementar (1) </t>
    </r>
    <r>
      <rPr>
        <b/>
        <sz val="10"/>
        <rFont val="Arial Narrow"/>
        <family val="2"/>
      </rPr>
      <t>plan departamental de promoción turística</t>
    </r>
    <r>
      <rPr>
        <sz val="10"/>
        <rFont val="Arial Narrow"/>
        <family val="2"/>
      </rPr>
      <t>.</t>
    </r>
  </si>
  <si>
    <t>Plan Departamental de Promoción Turística diseñado</t>
  </si>
  <si>
    <t>Formular e implementar (1)  una politica pública del turismo sostenible a través de un plan sectorial.</t>
  </si>
  <si>
    <t>Politica Pública Diseñado</t>
  </si>
  <si>
    <t>MACONDO CULTURAL</t>
  </si>
  <si>
    <r>
      <t xml:space="preserve">Gestionar la construcción y/o adecuación de (2) </t>
    </r>
    <r>
      <rPr>
        <b/>
        <sz val="10"/>
        <rFont val="Arial Narrow"/>
        <family val="2"/>
      </rPr>
      <t>Centros de Experiencia Turística Macondo Cultural</t>
    </r>
    <r>
      <rPr>
        <sz val="10"/>
        <rFont val="Arial Narrow"/>
        <family val="2"/>
      </rPr>
      <t>.</t>
    </r>
  </si>
  <si>
    <t xml:space="preserve">Centro de Experiencia en funcionamiento </t>
  </si>
  <si>
    <r>
      <t xml:space="preserve">Premiar (3) </t>
    </r>
    <r>
      <rPr>
        <b/>
        <sz val="10"/>
        <rFont val="Arial Narrow"/>
        <family val="2"/>
      </rPr>
      <t>pueblos de realismo mágico</t>
    </r>
    <r>
      <rPr>
        <sz val="10"/>
        <rFont val="Arial Narrow"/>
        <family val="2"/>
      </rPr>
      <t>.</t>
    </r>
  </si>
  <si>
    <t>Pueblos Declarados</t>
  </si>
  <si>
    <r>
      <t xml:space="preserve">Realizar (2) </t>
    </r>
    <r>
      <rPr>
        <b/>
        <sz val="10"/>
        <rFont val="Arial Narrow"/>
        <family val="2"/>
      </rPr>
      <t>festivales gastronómicos</t>
    </r>
    <r>
      <rPr>
        <sz val="10"/>
        <rFont val="Arial Narrow"/>
        <family val="2"/>
      </rPr>
      <t>.</t>
    </r>
  </si>
  <si>
    <t>Festivales Realizados</t>
  </si>
  <si>
    <r>
      <t xml:space="preserve">Realizar (1) </t>
    </r>
    <r>
      <rPr>
        <b/>
        <sz val="10"/>
        <rFont val="Arial Narrow"/>
        <family val="2"/>
      </rPr>
      <t>Simposio Internacional "Pueblos indígenas y  Medio Ambiente"</t>
    </r>
    <r>
      <rPr>
        <sz val="10"/>
        <rFont val="Arial Narrow"/>
        <family val="2"/>
      </rPr>
      <t>.</t>
    </r>
  </si>
  <si>
    <t>Simposio Realizado</t>
  </si>
  <si>
    <r>
      <t xml:space="preserve">Diseñar (1) </t>
    </r>
    <r>
      <rPr>
        <b/>
        <sz val="10"/>
        <rFont val="Arial Narrow"/>
        <family val="2"/>
      </rPr>
      <t>mapa guía - resguardos indígenas</t>
    </r>
    <r>
      <rPr>
        <sz val="10"/>
        <rFont val="Arial Narrow"/>
        <family val="2"/>
      </rPr>
      <t>.</t>
    </r>
  </si>
  <si>
    <t>Mapa Guía Diseñado</t>
  </si>
  <si>
    <r>
      <t>Diseñar e implementar (1) plan de</t>
    </r>
    <r>
      <rPr>
        <b/>
        <sz val="10"/>
        <rFont val="Arial Narrow"/>
        <family val="2"/>
      </rPr>
      <t xml:space="preserve"> promoción gastronómica</t>
    </r>
    <r>
      <rPr>
        <sz val="10"/>
        <rFont val="Arial Narrow"/>
        <family val="2"/>
      </rPr>
      <t xml:space="preserve">. </t>
    </r>
  </si>
  <si>
    <t xml:space="preserve">Plan Diseñado </t>
  </si>
  <si>
    <r>
      <t xml:space="preserve">Diseñar e implementar (1) </t>
    </r>
    <r>
      <rPr>
        <b/>
        <sz val="10"/>
        <rFont val="Arial Narrow"/>
        <family val="2"/>
      </rPr>
      <t>Ruta Macondo Literario</t>
    </r>
    <r>
      <rPr>
        <sz val="10"/>
        <rFont val="Arial Narrow"/>
        <family val="2"/>
      </rPr>
      <t>.</t>
    </r>
  </si>
  <si>
    <t>Ruta Macondo Diseñada</t>
  </si>
  <si>
    <r>
      <t xml:space="preserve">Diseñar e implementar (1) </t>
    </r>
    <r>
      <rPr>
        <b/>
        <sz val="10"/>
        <rFont val="Arial Narrow"/>
        <family val="2"/>
      </rPr>
      <t>Ruta de Memoria Histórica</t>
    </r>
    <r>
      <rPr>
        <sz val="10"/>
        <rFont val="Arial Narrow"/>
        <family val="2"/>
      </rPr>
      <t xml:space="preserve"> </t>
    </r>
    <r>
      <rPr>
        <b/>
        <sz val="10"/>
        <rFont val="Arial Narrow"/>
        <family val="2"/>
      </rPr>
      <t>(Masacre de las Bananeras)</t>
    </r>
    <r>
      <rPr>
        <sz val="10"/>
        <rFont val="Arial Narrow"/>
        <family val="2"/>
      </rPr>
      <t>.</t>
    </r>
  </si>
  <si>
    <r>
      <t>Diseñar e implementar (1)</t>
    </r>
    <r>
      <rPr>
        <b/>
        <sz val="10"/>
        <rFont val="Arial Narrow"/>
        <family val="2"/>
      </rPr>
      <t xml:space="preserve"> Ruta Artesanal Étnica</t>
    </r>
    <r>
      <rPr>
        <sz val="10"/>
        <rFont val="Arial Narrow"/>
        <family val="2"/>
      </rPr>
      <t>.</t>
    </r>
  </si>
  <si>
    <r>
      <t>Diseñar e implementar (1)</t>
    </r>
    <r>
      <rPr>
        <b/>
        <sz val="10"/>
        <rFont val="Arial Narrow"/>
        <family val="2"/>
      </rPr>
      <t xml:space="preserve"> Ruta Anfibia</t>
    </r>
    <r>
      <rPr>
        <sz val="10"/>
        <rFont val="Arial Narrow"/>
        <family val="2"/>
      </rPr>
      <t>.</t>
    </r>
  </si>
  <si>
    <r>
      <t xml:space="preserve">Implementar (1) </t>
    </r>
    <r>
      <rPr>
        <b/>
        <sz val="10"/>
        <rFont val="Arial Narrow"/>
        <family val="2"/>
      </rPr>
      <t>laboratorio de diseño e innnovación de artesanías</t>
    </r>
    <r>
      <rPr>
        <sz val="10"/>
        <rFont val="Arial Narrow"/>
        <family val="2"/>
      </rPr>
      <t xml:space="preserve">. </t>
    </r>
  </si>
  <si>
    <t xml:space="preserve">Laboratorio Implementado </t>
  </si>
  <si>
    <r>
      <t xml:space="preserve">Implementar (1) </t>
    </r>
    <r>
      <rPr>
        <b/>
        <sz val="10"/>
        <rFont val="Arial Narrow"/>
        <family val="2"/>
      </rPr>
      <t>laboratorio de  innovación en gastronomía de macondo.</t>
    </r>
  </si>
  <si>
    <t>MACONDO NATURAL</t>
  </si>
  <si>
    <r>
      <t xml:space="preserve">Gestionar la adecuación y puesta en funcionamiento de (1) </t>
    </r>
    <r>
      <rPr>
        <b/>
        <sz val="10"/>
        <rFont val="Arial Narrow"/>
        <family val="2"/>
      </rPr>
      <t>parador turístico de la Ciénaga Mágica</t>
    </r>
    <r>
      <rPr>
        <sz val="10"/>
        <rFont val="Arial Narrow"/>
        <family val="2"/>
      </rPr>
      <t>.</t>
    </r>
  </si>
  <si>
    <t xml:space="preserve">Parador Turístico en funcionamiento </t>
  </si>
  <si>
    <t xml:space="preserve">Secretaría de Infraestructura </t>
  </si>
  <si>
    <r>
      <t xml:space="preserve">Gestionar la adecuación (1) </t>
    </r>
    <r>
      <rPr>
        <b/>
        <sz val="10"/>
        <rFont val="Arial Narrow"/>
        <family val="2"/>
      </rPr>
      <t>centro de experiencia turística</t>
    </r>
    <r>
      <rPr>
        <sz val="10"/>
        <rFont val="Arial Narrow"/>
        <family val="2"/>
      </rPr>
      <t>.</t>
    </r>
  </si>
  <si>
    <r>
      <t xml:space="preserve">Certificar (4) </t>
    </r>
    <r>
      <rPr>
        <b/>
        <sz val="10"/>
        <rFont val="Arial Narrow"/>
        <family val="2"/>
      </rPr>
      <t>fincas operadoras de la rutas (café y banano)</t>
    </r>
    <r>
      <rPr>
        <sz val="10"/>
        <rFont val="Arial Narrow"/>
        <family val="2"/>
      </rPr>
      <t>.</t>
    </r>
  </si>
  <si>
    <t>Fincas Operadores implementadas</t>
  </si>
  <si>
    <r>
      <t xml:space="preserve">Diseñar e implementar (1) </t>
    </r>
    <r>
      <rPr>
        <b/>
        <sz val="10"/>
        <rFont val="Arial Narrow"/>
        <family val="2"/>
      </rPr>
      <t>Ruta del Banano</t>
    </r>
    <r>
      <rPr>
        <sz val="10"/>
        <rFont val="Arial Narrow"/>
        <family val="2"/>
      </rPr>
      <t>.</t>
    </r>
  </si>
  <si>
    <t>Ruta Diseñada</t>
  </si>
  <si>
    <r>
      <t xml:space="preserve">Diseñar e implementar (1) </t>
    </r>
    <r>
      <rPr>
        <b/>
        <sz val="10"/>
        <rFont val="Arial Narrow"/>
        <family val="2"/>
      </rPr>
      <t>Ruta del Café y el Cacao de la Sierra Nevada</t>
    </r>
    <r>
      <rPr>
        <sz val="10"/>
        <rFont val="Arial Narrow"/>
        <family val="2"/>
      </rPr>
      <t>.</t>
    </r>
  </si>
  <si>
    <r>
      <t xml:space="preserve">Diseñar e implementar (1) </t>
    </r>
    <r>
      <rPr>
        <b/>
        <sz val="10"/>
        <rFont val="Arial Narrow"/>
        <family val="2"/>
      </rPr>
      <t>Ruta Rivera Tayrona</t>
    </r>
    <r>
      <rPr>
        <sz val="10"/>
        <rFont val="Arial Narrow"/>
        <family val="2"/>
      </rPr>
      <t>.</t>
    </r>
  </si>
  <si>
    <r>
      <t xml:space="preserve">Realizar (1) </t>
    </r>
    <r>
      <rPr>
        <b/>
        <sz val="10"/>
        <rFont val="Arial Narrow"/>
        <family val="2"/>
      </rPr>
      <t>evento de turismo de aventura</t>
    </r>
    <r>
      <rPr>
        <sz val="10"/>
        <rFont val="Arial Narrow"/>
        <family val="2"/>
      </rPr>
      <t>.</t>
    </r>
  </si>
  <si>
    <t xml:space="preserve">Evento Realizado </t>
  </si>
  <si>
    <r>
      <t xml:space="preserve">Diseñar (1) </t>
    </r>
    <r>
      <rPr>
        <b/>
        <sz val="10"/>
        <rFont val="Arial Narrow"/>
        <family val="2"/>
      </rPr>
      <t>mapa guía de experiencias turísticas de aventura</t>
    </r>
    <r>
      <rPr>
        <sz val="10"/>
        <rFont val="Arial Narrow"/>
        <family val="2"/>
      </rPr>
      <t>.</t>
    </r>
  </si>
  <si>
    <t>Guía Diseñada</t>
  </si>
  <si>
    <t>Crear e implementar (3) estrategias para el desarrollo de mercados turísticos especializados como el agroturismo, aviturismo, musical, gastronómico, étnico y de aventura entre otros</t>
  </si>
  <si>
    <t>Realizar (1) concurso de proyectos innovadores entorno al ecoturismo y avistamiento de flora y fauna.</t>
  </si>
  <si>
    <t xml:space="preserve">Concurso realizado </t>
  </si>
  <si>
    <t>Crear (1) programa para el desarrollo ecoturístico como una estrategia de apropiación social del turismo de naturaleza.</t>
  </si>
  <si>
    <t>Programa Diseñado</t>
  </si>
  <si>
    <r>
      <t xml:space="preserve">Conformar (1) </t>
    </r>
    <r>
      <rPr>
        <b/>
        <sz val="10"/>
        <rFont val="Arial Narrow"/>
        <family val="2"/>
      </rPr>
      <t>red departamental de turismo comunitario</t>
    </r>
    <r>
      <rPr>
        <sz val="10"/>
        <rFont val="Arial Narrow"/>
        <family val="2"/>
      </rPr>
      <t>.</t>
    </r>
  </si>
  <si>
    <t xml:space="preserve">Red creada </t>
  </si>
  <si>
    <t>RENACE LA AGRICULTURA Y LA PRODUCCIÓN</t>
  </si>
  <si>
    <t>CAMBIO EN LA PRODUCTIVIDAD</t>
  </si>
  <si>
    <t>CAMBIO SOCIAL Y PRODUCTIVO EN EL ORDENAMIENTO DE LA TIERRA</t>
  </si>
  <si>
    <t>Formular e implementar una pólitica pública agropecuaria en el Departamento del Magdalena</t>
  </si>
  <si>
    <t>Política Pública formulada e implementada</t>
  </si>
  <si>
    <r>
      <t xml:space="preserve">Crear y poner en funcionamiento (1) </t>
    </r>
    <r>
      <rPr>
        <b/>
        <sz val="10"/>
        <rFont val="Arial Narrow"/>
        <family val="2"/>
      </rPr>
      <t xml:space="preserve">Empresa Departamental de Alimentos y Desarrollo Rural </t>
    </r>
    <r>
      <rPr>
        <sz val="10"/>
        <rFont val="Arial Narrow"/>
        <family val="2"/>
      </rPr>
      <t>que pondra en marcha estrategias para la comercializacion de la produccion agropecuaria</t>
    </r>
  </si>
  <si>
    <t>Empresa Departamental de Alimentos y Desarrollo Rural creada y en funcionamiento</t>
  </si>
  <si>
    <r>
      <t xml:space="preserve">Formular e implementar (1) </t>
    </r>
    <r>
      <rPr>
        <b/>
        <sz val="10"/>
        <rFont val="Arial Narrow"/>
        <family val="2"/>
      </rPr>
      <t>Plan de Ordenamiento Productivo y Social de la Propiedad Rural</t>
    </r>
    <r>
      <rPr>
        <sz val="10"/>
        <rFont val="Arial Narrow"/>
        <family val="2"/>
      </rPr>
      <t>, el cual contemplará la caracterización socioeconómica de áreas y de la función social y ecológica de la propiedad.</t>
    </r>
  </si>
  <si>
    <t>Plan implementado</t>
  </si>
  <si>
    <r>
      <t xml:space="preserve">Implementar (1) </t>
    </r>
    <r>
      <rPr>
        <b/>
        <sz val="10"/>
        <rFont val="Arial Narrow"/>
        <family val="2"/>
      </rPr>
      <t>plan departamental de innovación organizacional y   tecnológica para el desarrollo de la pesca y postpesca</t>
    </r>
    <r>
      <rPr>
        <sz val="10"/>
        <rFont val="Arial Narrow"/>
        <family val="2"/>
      </rPr>
      <t xml:space="preserve"> mediante crédito,  asistencia técnica, asociatividad  y mejoramiento de los equipos, aparejos y las artes de pesca.</t>
    </r>
  </si>
  <si>
    <t>Impulsar un sistema de información para el ordenamiento productivo en el Departamento del Magdalena</t>
  </si>
  <si>
    <t>Sistema de información impulsado</t>
  </si>
  <si>
    <t xml:space="preserve">Fortalecer el CONSEA y el CMDR para incentivar la  participación a través de proyectos de las organizaciones productivas del sector agropecuario del departamento </t>
  </si>
  <si>
    <t>CONSEA y CMDR fortalecidos</t>
  </si>
  <si>
    <r>
      <t xml:space="preserve">Crear y acompañar una (1) </t>
    </r>
    <r>
      <rPr>
        <b/>
        <sz val="10"/>
        <rFont val="Arial Narrow"/>
        <family val="2"/>
      </rPr>
      <t>cooperativa multiactiva</t>
    </r>
    <r>
      <rPr>
        <sz val="10"/>
        <rFont val="Arial Narrow"/>
        <family val="2"/>
      </rPr>
      <t xml:space="preserve"> para generar cultura asociativa e incrementar el beneficio social.</t>
    </r>
  </si>
  <si>
    <t>Cooperativa multiactiva creada</t>
  </si>
  <si>
    <t xml:space="preserve">Suscribir (1) alianza por el cambio para adelantar estudio prospectivo sobre la demanda nacional e internacional de los productos del primer renglón </t>
  </si>
  <si>
    <t>Alianza suscrita y ejecutada</t>
  </si>
  <si>
    <t>Suscribir (1) alianza por el cambio  para la formación técnica, tecnológica y profesional que permita elevar el nivel productivo del sector agropecuario</t>
  </si>
  <si>
    <t>CAMBIO EN LA AGRICULTURA</t>
  </si>
  <si>
    <r>
      <t xml:space="preserve">Habilitar (20.000) </t>
    </r>
    <r>
      <rPr>
        <b/>
        <sz val="10"/>
        <rFont val="Arial Narrow"/>
        <family val="2"/>
      </rPr>
      <t>nuevas hectáreas en cultivos promisorios</t>
    </r>
    <r>
      <rPr>
        <sz val="10"/>
        <rFont val="Arial Narrow"/>
        <family val="2"/>
      </rPr>
      <t>, con investigación de mercados.</t>
    </r>
  </si>
  <si>
    <t>Hectáreas en cultivos promisorios habilitadas</t>
  </si>
  <si>
    <r>
      <t xml:space="preserve">Adaptar (4.000) hectáreas para la conformación de </t>
    </r>
    <r>
      <rPr>
        <b/>
        <sz val="10"/>
        <rFont val="Arial Narrow"/>
        <family val="2"/>
      </rPr>
      <t>granjas cooperativas en ejidos</t>
    </r>
    <r>
      <rPr>
        <sz val="10"/>
        <rFont val="Arial Narrow"/>
        <family val="2"/>
      </rPr>
      <t xml:space="preserve">, garantizando el abastecimiento de alimentos, seguridad alimentaria y la producción con cultivos agroindustrial </t>
    </r>
  </si>
  <si>
    <t xml:space="preserve">Hectáreas para granjas cooperativas en ejidos adaptadas </t>
  </si>
  <si>
    <r>
      <t xml:space="preserve">Impulsar la </t>
    </r>
    <r>
      <rPr>
        <b/>
        <sz val="10"/>
        <rFont val="Arial Narrow"/>
        <family val="2"/>
      </rPr>
      <t>renovación y/o reconversión de (5.000) hectáreas de palma de aceite</t>
    </r>
    <r>
      <rPr>
        <sz val="10"/>
        <rFont val="Arial Narrow"/>
        <family val="2"/>
      </rPr>
      <t xml:space="preserve"> afectadas por la pudrición del cogollo </t>
    </r>
    <r>
      <rPr>
        <b/>
        <sz val="10"/>
        <rFont val="Arial Narrow"/>
        <family val="2"/>
      </rPr>
      <t>y (2.000) hectáreas de cítricos</t>
    </r>
    <r>
      <rPr>
        <sz val="10"/>
        <rFont val="Arial Narrow"/>
        <family val="2"/>
      </rPr>
      <t xml:space="preserve"> afectadas por el HLB, para los pequeños productores. </t>
    </r>
  </si>
  <si>
    <t xml:space="preserve">Hectáreas renovadas y/o reconvertidas </t>
  </si>
  <si>
    <t>Promover  e incentivar (500) hectáreas de agricultura familiar a través de la asistencia técnica para contribuir con los bancos de alimentos</t>
  </si>
  <si>
    <t>Hectáreas de agricultura familias promovidas e incentivadas</t>
  </si>
  <si>
    <r>
      <t xml:space="preserve">Formular y ejecutar (28) proyectos de </t>
    </r>
    <r>
      <rPr>
        <b/>
        <sz val="10"/>
        <rFont val="Arial Narrow"/>
        <family val="2"/>
      </rPr>
      <t>apoyo a alianzas productivas</t>
    </r>
    <r>
      <rPr>
        <sz val="10"/>
        <rFont val="Arial Narrow"/>
        <family val="2"/>
      </rPr>
      <t xml:space="preserve"> dentro de las convocatorias del Ministerio de Agricultura y Desarrollo Rural - MADR.</t>
    </r>
  </si>
  <si>
    <t>Proyectos de apoyos a alianzas productivas formuladas y ejecutadas</t>
  </si>
  <si>
    <r>
      <t xml:space="preserve">Formular e implementar (1) </t>
    </r>
    <r>
      <rPr>
        <b/>
        <sz val="10"/>
        <rFont val="Arial Narrow"/>
        <family val="2"/>
      </rPr>
      <t>plan maestro para el control de plagas</t>
    </r>
    <r>
      <rPr>
        <sz val="10"/>
        <rFont val="Arial Narrow"/>
        <family val="2"/>
      </rPr>
      <t xml:space="preserve"> insecto picudo de la palma, Rhyncophorus Palmarum y la enfermedad del Anillo Rojo, con implementación de al menos 4.500 trampas. </t>
    </r>
  </si>
  <si>
    <t>Plan maestro para el control de plaga formulado e implementado</t>
  </si>
  <si>
    <r>
      <t xml:space="preserve">Suscribir (1) Alianza por el Cambio para poner en </t>
    </r>
    <r>
      <rPr>
        <b/>
        <sz val="10"/>
        <rFont val="Arial Narrow"/>
        <family val="2"/>
      </rPr>
      <t xml:space="preserve">operación 2 bancos de semillas </t>
    </r>
    <r>
      <rPr>
        <sz val="10"/>
        <rFont val="Arial Narrow"/>
        <family val="2"/>
      </rPr>
      <t>desarrollando encuentros que promuevan la inclusión de experiencias fitogénetica de los productores</t>
    </r>
  </si>
  <si>
    <t>Alianza suscrita y en ejecución</t>
  </si>
  <si>
    <t>Estructurar e implementar una (1) campaña para Incentivar la compra de productos locales asi como la compra institucional en la ejecución de programas como el PAE</t>
  </si>
  <si>
    <t>Campaña estructurada e implementada</t>
  </si>
  <si>
    <r>
      <t xml:space="preserve">Formular e implementar (1) </t>
    </r>
    <r>
      <rPr>
        <b/>
        <sz val="10"/>
        <rFont val="Arial Narrow"/>
        <family val="2"/>
      </rPr>
      <t>Plan Departamental de Extensión Agropecuaria -PDEA</t>
    </r>
    <r>
      <rPr>
        <sz val="10"/>
        <rFont val="Arial Narrow"/>
        <family val="2"/>
      </rPr>
      <t>.</t>
    </r>
  </si>
  <si>
    <r>
      <t xml:space="preserve">Formular y ejecutar (1) proyecto integral de </t>
    </r>
    <r>
      <rPr>
        <b/>
        <sz val="10"/>
        <rFont val="Arial Narrow"/>
        <family val="2"/>
      </rPr>
      <t xml:space="preserve">Buenas Prácticas Agrícolas </t>
    </r>
    <r>
      <rPr>
        <sz val="10"/>
        <rFont val="Arial Narrow"/>
        <family val="2"/>
      </rPr>
      <t>(BPA) dirigido a pequeños productores de palma de aceite, en asociatividad con CENIPALMA Y FEDEPALMA.</t>
    </r>
  </si>
  <si>
    <t xml:space="preserve">Desarrollar (10) campañas de posicionamiento, promoción y publicidad para cafés y cacaos especiales de Sierra Nevada de Santa Marta. </t>
  </si>
  <si>
    <t>Campañas de posicionamiento, promoción y publicidad, desarrolladas.</t>
  </si>
  <si>
    <t>Brindar asesoría técnica en el marco de (1) estrategia para lograr y/o promover la denominación de origen a productos de la Sierra Nevada de Santa Marta y el departamento del Magdalena, como el café, cacao, banano, entre otros.</t>
  </si>
  <si>
    <t>Fortalecer atravez de alianzas  las cadenas productivas que generen valor agregado en  productos como Café , banano, cacao, mango, maiz, citricos, ñame</t>
  </si>
  <si>
    <r>
      <t xml:space="preserve">Establecer (1) </t>
    </r>
    <r>
      <rPr>
        <b/>
        <sz val="10"/>
        <rFont val="Arial Narrow"/>
        <family val="2"/>
      </rPr>
      <t>cordón fitosanitario para el control del HLB</t>
    </r>
    <r>
      <rPr>
        <sz val="10"/>
        <rFont val="Arial Narrow"/>
        <family val="2"/>
      </rPr>
      <t xml:space="preserve"> en los cítricos en el sur del Magdalena.</t>
    </r>
  </si>
  <si>
    <t>Cordón fitosanitario establecido</t>
  </si>
  <si>
    <t>CAMBIO EN LA PRODUCCIÓN AGROPECUARIA</t>
  </si>
  <si>
    <r>
      <t xml:space="preserve">Impulsar el desarrollo de (300) hectáreas en </t>
    </r>
    <r>
      <rPr>
        <b/>
        <sz val="10"/>
        <rFont val="Arial Narrow"/>
        <family val="2"/>
      </rPr>
      <t>sistemas silvopastoriles</t>
    </r>
    <r>
      <rPr>
        <sz val="10"/>
        <rFont val="Arial Narrow"/>
        <family val="2"/>
      </rPr>
      <t xml:space="preserve">. </t>
    </r>
  </si>
  <si>
    <t>Hectáreas desarrolladas mediante sistema silvopastoriles</t>
  </si>
  <si>
    <t>Secretaría de Desarrollo económico</t>
  </si>
  <si>
    <r>
      <t xml:space="preserve">Crear y poner en funcionamiento (4) </t>
    </r>
    <r>
      <rPr>
        <b/>
        <sz val="10"/>
        <rFont val="Arial Narrow"/>
        <family val="2"/>
      </rPr>
      <t>bancos de forraje</t>
    </r>
    <r>
      <rPr>
        <sz val="10"/>
        <rFont val="Arial Narrow"/>
        <family val="2"/>
      </rPr>
      <t xml:space="preserve">. </t>
    </r>
  </si>
  <si>
    <t>bancos de forrajes creados y en funcionamiento</t>
  </si>
  <si>
    <t xml:space="preserve">Brindar apoyo y  asistencia técnica para el fortalecimiento de las cadenas productivas priorizadas en el PDEA como la agroforestal </t>
  </si>
  <si>
    <t>asistencias técnicas realizadas</t>
  </si>
  <si>
    <r>
      <t xml:space="preserve">Desarrollar </t>
    </r>
    <r>
      <rPr>
        <b/>
        <sz val="10"/>
        <rFont val="Arial Narrow"/>
        <family val="2"/>
      </rPr>
      <t>iniciativas de agroecología</t>
    </r>
    <r>
      <rPr>
        <sz val="10"/>
        <rFont val="Arial Narrow"/>
        <family val="2"/>
      </rPr>
      <t xml:space="preserve">  mediante tecnologias alternativas en (300) hectáreas para la transformación de la cultura productiva.</t>
    </r>
  </si>
  <si>
    <t xml:space="preserve">Hectáreas desarrolladas mediante Iniciativas agroecológicas </t>
  </si>
  <si>
    <r>
      <t xml:space="preserve">Diseñar e implementar (1) estrategia de innovación para garantizar el acceso a fuentes de agua en los procesos de producción agropecuaria para el funcionamiento de </t>
    </r>
    <r>
      <rPr>
        <b/>
        <sz val="10"/>
        <rFont val="Arial Narrow"/>
        <family val="2"/>
      </rPr>
      <t>distritos de riego a pequeña escala</t>
    </r>
    <r>
      <rPr>
        <sz val="10"/>
        <rFont val="Arial Narrow"/>
        <family val="2"/>
      </rPr>
      <t>.</t>
    </r>
  </si>
  <si>
    <r>
      <t xml:space="preserve">Desarrollar la Fase I de (1) </t>
    </r>
    <r>
      <rPr>
        <b/>
        <sz val="10"/>
        <rFont val="Arial Narrow"/>
        <family val="2"/>
      </rPr>
      <t>centro de innovación agroindustrial productivo y competitivo - Agropolis-</t>
    </r>
  </si>
  <si>
    <t xml:space="preserve">Fase I desarrollado </t>
  </si>
  <si>
    <r>
      <t xml:space="preserve">Gestionar la compra y puesta en operación de (5) </t>
    </r>
    <r>
      <rPr>
        <b/>
        <sz val="10"/>
        <rFont val="Arial Narrow"/>
        <family val="2"/>
      </rPr>
      <t xml:space="preserve">bancos de maquinaria verde </t>
    </r>
    <r>
      <rPr>
        <sz val="10"/>
        <rFont val="Arial Narrow"/>
        <family val="2"/>
      </rPr>
      <t xml:space="preserve">para apoyar los niveles de productividad de pequeñas y medianas unidades productivas asociadas. </t>
    </r>
  </si>
  <si>
    <t>Bancos de Maquinaria Verde operando</t>
  </si>
  <si>
    <t>Poner en operación (2) centros de acopio, procesamiento y agregación de valor subregionales para fortalecer la economía solidaria. - Centrales de Abasto</t>
  </si>
  <si>
    <t>Centros de acopio operando</t>
  </si>
  <si>
    <r>
      <t xml:space="preserve">Gestionar la construcción y puesta en funcionamiento de (1) nueva </t>
    </r>
    <r>
      <rPr>
        <b/>
        <sz val="10"/>
        <rFont val="Arial Narrow"/>
        <family val="2"/>
      </rPr>
      <t>planta de beneficio animal</t>
    </r>
    <r>
      <rPr>
        <sz val="10"/>
        <rFont val="Arial Narrow"/>
        <family val="2"/>
      </rPr>
      <t xml:space="preserve">. </t>
    </r>
  </si>
  <si>
    <t>Planta de beneficio animal construida</t>
  </si>
  <si>
    <t>Gestionar la construcción de (2) centros de acopio refrigerados para el fortalecimiento del proceso de comercialización de carnes y lácteos del Departamento</t>
  </si>
  <si>
    <t>Centros de acopio refrigerados construidos</t>
  </si>
  <si>
    <r>
      <t xml:space="preserve">Gestionar la construcción de (2) </t>
    </r>
    <r>
      <rPr>
        <b/>
        <sz val="10"/>
        <rFont val="Arial Narrow"/>
        <family val="2"/>
      </rPr>
      <t xml:space="preserve">plazas de mercado </t>
    </r>
    <r>
      <rPr>
        <sz val="10"/>
        <rFont val="Arial Narrow"/>
        <family val="2"/>
      </rPr>
      <t>para mejorar los procesos de comercialización de la producción campesina.</t>
    </r>
  </si>
  <si>
    <t>plazas de mercado construidas</t>
  </si>
  <si>
    <r>
      <t xml:space="preserve">Desarrollar (1) programa de </t>
    </r>
    <r>
      <rPr>
        <b/>
        <sz val="10"/>
        <rFont val="Arial Narrow"/>
        <family val="2"/>
      </rPr>
      <t>innovación tecnológica</t>
    </r>
    <r>
      <rPr>
        <sz val="10"/>
        <rFont val="Arial Narrow"/>
        <family val="2"/>
      </rPr>
      <t xml:space="preserve"> </t>
    </r>
    <r>
      <rPr>
        <b/>
        <sz val="10"/>
        <rFont val="Arial Narrow"/>
        <family val="2"/>
      </rPr>
      <t>para aumentar la productividad en los cultivos de banano</t>
    </r>
    <r>
      <rPr>
        <sz val="10"/>
        <rFont val="Arial Narrow"/>
        <family val="2"/>
      </rPr>
      <t xml:space="preserve"> de pequeños y medianos productores.</t>
    </r>
  </si>
  <si>
    <t>programa de innovación tecnológica desarrollado</t>
  </si>
  <si>
    <t xml:space="preserve">Diseñar e implementar (1) estrategia de Innovación Social que promueva la seguridad alimentaria e inclusión productiva </t>
  </si>
  <si>
    <t>Asistencia técnica y acompañamiento realizados</t>
  </si>
  <si>
    <t>Suscribir alianzas por el cambio para adelantar un (1) estudio de inteligecia de mercado y determinar los principales productos de consumo interno y de exportación</t>
  </si>
  <si>
    <r>
      <t xml:space="preserve">Suscribir (1) Alianza por el Cambio con la academia para la creación del </t>
    </r>
    <r>
      <rPr>
        <b/>
        <sz val="10"/>
        <rFont val="Arial Narrow"/>
        <family val="2"/>
      </rPr>
      <t>Laboratorio Departamental de Calidad de Suelos y Control Fitosanitario</t>
    </r>
    <r>
      <rPr>
        <sz val="10"/>
        <rFont val="Arial Narrow"/>
        <family val="2"/>
      </rPr>
      <t>.</t>
    </r>
  </si>
  <si>
    <r>
      <t xml:space="preserve">Crear e implementar (1) </t>
    </r>
    <r>
      <rPr>
        <b/>
        <sz val="10"/>
        <rFont val="Arial Narrow"/>
        <family val="2"/>
      </rPr>
      <t>modelo de negocio para la producción sostenible  de tilapia</t>
    </r>
    <r>
      <rPr>
        <sz val="10"/>
        <rFont val="Arial Narrow"/>
        <family val="2"/>
      </rPr>
      <t xml:space="preserve"> con valor agregado.</t>
    </r>
  </si>
  <si>
    <t>Modelo de negocio implementado</t>
  </si>
  <si>
    <t>Promover y apoyar un plan de atención fitosanitario para la erradicación de 5.700 hectáreas de palma de aceite afectadas por la pudrición de cogollo; con énfasis en los pequeños productores.</t>
  </si>
  <si>
    <t>Plan de atención apoyado</t>
  </si>
  <si>
    <t>Gestionar el tramite de (1) proyecto de Ley de interés social para la prevención, mitigación y/o erradicación  y/o contención de la marchitez del plátano y banano, marchitez letal y pudrición de cogollo en la palma de aceite y el HLB en los cítricos.</t>
  </si>
  <si>
    <t>proyecto de investigación e innovación para el mejoramiento genético ejecutado</t>
  </si>
  <si>
    <r>
      <t xml:space="preserve">Formular y ejecutar (1) </t>
    </r>
    <r>
      <rPr>
        <b/>
        <sz val="10"/>
        <rFont val="Arial Narrow"/>
        <family val="2"/>
      </rPr>
      <t>proyecto de investigación e innovación para el mejoramiento genético</t>
    </r>
    <r>
      <rPr>
        <sz val="10"/>
        <rFont val="Arial Narrow"/>
        <family val="2"/>
      </rPr>
      <t xml:space="preserve">, a través de Alianzas por el Cambio con Universidades, centros de investigación, entre otros actores. </t>
    </r>
  </si>
  <si>
    <t>Plan de atención fitosanitario promovido y apoyado</t>
  </si>
  <si>
    <t>RENACE LA INFRAESTRUCTURA Y LA MOVILIDAD</t>
  </si>
  <si>
    <t>CAMBIO EN LA INFRAESTRUCTURA</t>
  </si>
  <si>
    <t>VÍAS PARA EL CAMBIO</t>
  </si>
  <si>
    <r>
      <t xml:space="preserve">Gestionar los estudios y diseños y/o mantenimiento de (300) kilómetros de la </t>
    </r>
    <r>
      <rPr>
        <b/>
        <sz val="10"/>
        <rFont val="Arial Narrow"/>
        <family val="2"/>
      </rPr>
      <t>red vial secundaria y terciaria</t>
    </r>
    <r>
      <rPr>
        <sz val="10"/>
        <rFont val="Arial Narrow"/>
        <family val="2"/>
      </rPr>
      <t>.</t>
    </r>
  </si>
  <si>
    <t xml:space="preserve">Red vial secundaria y terciaria intervenida y/o mantenida en el </t>
  </si>
  <si>
    <t>Supervisar y acompañar la ejecución de (2) tramos de las Vía 4G al interior del Departamento.</t>
  </si>
  <si>
    <t>Kilómetros restantes de Ruta del Sol III supervisados y acompañados</t>
  </si>
  <si>
    <r>
      <t xml:space="preserve">Gestionar la construcción y/o ampliación de la </t>
    </r>
    <r>
      <rPr>
        <b/>
        <sz val="10"/>
        <rFont val="Arial Narrow"/>
        <family val="2"/>
      </rPr>
      <t>doble calzada entre Ciénaga y Palermo</t>
    </r>
    <r>
      <rPr>
        <sz val="10"/>
        <rFont val="Arial Narrow"/>
        <family val="2"/>
      </rPr>
      <t xml:space="preserve"> en (10) km .</t>
    </r>
  </si>
  <si>
    <t>Doble calzada Ciénaga - Palermo adjudicada y con inicio de obra</t>
  </si>
  <si>
    <r>
      <t xml:space="preserve">Gestionar la construcción de (2) </t>
    </r>
    <r>
      <rPr>
        <b/>
        <sz val="10"/>
        <rFont val="Arial Narrow"/>
        <family val="2"/>
      </rPr>
      <t>conectantes entre la vía alterna y la Troncal del Caribe, y la Troncal del Caribe - Av del Río en el Distrito</t>
    </r>
    <r>
      <rPr>
        <sz val="10"/>
        <rFont val="Arial Narrow"/>
        <family val="2"/>
      </rPr>
      <t xml:space="preserve">, a través del alcance progresivo de la concesión Ruta del Sol II. </t>
    </r>
  </si>
  <si>
    <t>Conectores viales gestionados</t>
  </si>
  <si>
    <r>
      <t xml:space="preserve">Garantizar el cumplimiento por parte de la concesión existente de la </t>
    </r>
    <r>
      <rPr>
        <b/>
        <sz val="10"/>
        <rFont val="Arial Narrow"/>
        <family val="2"/>
      </rPr>
      <t>vía Ciénaga-Palermo</t>
    </r>
    <r>
      <rPr>
        <sz val="10"/>
        <rFont val="Arial Narrow"/>
        <family val="2"/>
      </rPr>
      <t xml:space="preserve"> (35 km).</t>
    </r>
  </si>
  <si>
    <t>Vía Ciénaga - Palermo mantenida</t>
  </si>
  <si>
    <r>
      <t xml:space="preserve">Gestionar la construcción de (30) km de </t>
    </r>
    <r>
      <rPr>
        <b/>
        <sz val="10"/>
        <rFont val="Arial Narrow"/>
        <family val="2"/>
      </rPr>
      <t>ciclovía para la práctica de un ciclismo seguro</t>
    </r>
    <r>
      <rPr>
        <sz val="10"/>
        <rFont val="Arial Narrow"/>
        <family val="2"/>
      </rPr>
      <t>.</t>
    </r>
  </si>
  <si>
    <t>Kilómetros de ciclo vía construidos</t>
  </si>
  <si>
    <r>
      <t xml:space="preserve">Gestionar la compra dotación de (3) nuevos </t>
    </r>
    <r>
      <rPr>
        <b/>
        <sz val="10"/>
        <rFont val="Arial Narrow"/>
        <family val="2"/>
      </rPr>
      <t xml:space="preserve">bancos de maquinaria amarilla </t>
    </r>
    <r>
      <rPr>
        <sz val="10"/>
        <rFont val="Arial Narrow"/>
        <family val="2"/>
      </rPr>
      <t>para la intervención de vías y caminos.</t>
    </r>
  </si>
  <si>
    <t>Nuevos bancos de maquinaria amarilla para la intervención de vías y caminos adquiridos</t>
  </si>
  <si>
    <t>CAMBIO EN LA CONECTIVIDAD</t>
  </si>
  <si>
    <r>
      <t xml:space="preserve">Gestionar la construcción y/o ampliación -ante el Gobierno Nacional- de la </t>
    </r>
    <r>
      <rPr>
        <b/>
        <sz val="10"/>
        <rFont val="Arial Narrow"/>
        <family val="2"/>
      </rPr>
      <t>pista y Aeropuerto Internacional Simón Bolívar</t>
    </r>
    <r>
      <rPr>
        <sz val="10"/>
        <rFont val="Arial Narrow"/>
        <family val="2"/>
      </rPr>
      <t>, así como los estudios para su eventual re-localización.</t>
    </r>
  </si>
  <si>
    <t xml:space="preserve">Pista de aterrizaje ampliada </t>
  </si>
  <si>
    <r>
      <t xml:space="preserve">Gestionar los estudios y diseños de (3) </t>
    </r>
    <r>
      <rPr>
        <b/>
        <sz val="10"/>
        <rFont val="Arial Narrow"/>
        <family val="2"/>
      </rPr>
      <t>muelles fluviales o embarcaderos sobre el Río Magdalena</t>
    </r>
    <r>
      <rPr>
        <sz val="10"/>
        <rFont val="Arial Narrow"/>
        <family val="2"/>
      </rPr>
      <t xml:space="preserve">. </t>
    </r>
  </si>
  <si>
    <t>Muelles fluviales intervenidos y/o gestionados</t>
  </si>
  <si>
    <r>
      <t xml:space="preserve">Gestionar la construcción de (5) </t>
    </r>
    <r>
      <rPr>
        <b/>
        <sz val="10"/>
        <rFont val="Arial Narrow"/>
        <family val="2"/>
      </rPr>
      <t>muelles náuticos en Santa Marta</t>
    </r>
    <r>
      <rPr>
        <sz val="10"/>
        <rFont val="Arial Narrow"/>
        <family val="2"/>
      </rPr>
      <t>.</t>
    </r>
  </si>
  <si>
    <t>Muelles náuticos en Santa Marta construidos</t>
  </si>
  <si>
    <r>
      <t xml:space="preserve">Gestionar la construcción de (1) </t>
    </r>
    <r>
      <rPr>
        <b/>
        <sz val="10"/>
        <rFont val="Arial Narrow"/>
        <family val="2"/>
      </rPr>
      <t>puerto de cruceros en Santa Marta</t>
    </r>
    <r>
      <rPr>
        <sz val="10"/>
        <rFont val="Arial Narrow"/>
        <family val="2"/>
      </rPr>
      <t>.</t>
    </r>
  </si>
  <si>
    <t>Puerto de cruceros en Santa Marta intervenido</t>
  </si>
  <si>
    <r>
      <t xml:space="preserve">Formular e implementar (1) </t>
    </r>
    <r>
      <rPr>
        <b/>
        <sz val="10"/>
        <rFont val="Arial Narrow"/>
        <family val="2"/>
      </rPr>
      <t>plan estratégico para la operación y activación comercial y turística de los aeropuertos del Banco y Plato</t>
    </r>
    <r>
      <rPr>
        <sz val="10"/>
        <rFont val="Arial Narrow"/>
        <family val="2"/>
      </rPr>
      <t>.</t>
    </r>
  </si>
  <si>
    <t>Plan estratégico de activación comercial y turística de los aeropuertos del Banco y Plato formulado e implementado</t>
  </si>
  <si>
    <r>
      <t xml:space="preserve">Gestionar los estudios y diseños para habilitar (80) kilómetros de </t>
    </r>
    <r>
      <rPr>
        <b/>
        <sz val="10"/>
        <rFont val="Arial Narrow"/>
        <family val="2"/>
      </rPr>
      <t>línea férrea para pasajeros y turistas</t>
    </r>
    <r>
      <rPr>
        <sz val="10"/>
        <rFont val="Arial Narrow"/>
        <family val="2"/>
      </rPr>
      <t xml:space="preserve"> entre Santa Marta y Aracataca pasando por 3 estaciones.</t>
    </r>
  </si>
  <si>
    <t>Kilómetros de línea férrea habilitada para pasajeros</t>
  </si>
  <si>
    <r>
      <t xml:space="preserve">Gestionar los estudios y diseños para la construcción del (1) </t>
    </r>
    <r>
      <rPr>
        <b/>
        <sz val="10"/>
        <rFont val="Arial Narrow"/>
        <family val="2"/>
      </rPr>
      <t>tren regional de Cartagena-Barranquilla-Santa Marta</t>
    </r>
    <r>
      <rPr>
        <sz val="10"/>
        <rFont val="Arial Narrow"/>
        <family val="2"/>
      </rPr>
      <t>.</t>
    </r>
  </si>
  <si>
    <t>Estudios y diseños del tren regional realizados</t>
  </si>
  <si>
    <r>
      <t xml:space="preserve">Gestionar el construcción de (2) </t>
    </r>
    <r>
      <rPr>
        <b/>
        <sz val="10"/>
        <rFont val="Arial Narrow"/>
        <family val="2"/>
      </rPr>
      <t>terminales de transporte en las subregiones</t>
    </r>
    <r>
      <rPr>
        <sz val="10"/>
        <rFont val="Arial Narrow"/>
        <family val="2"/>
      </rPr>
      <t xml:space="preserve">. </t>
    </r>
  </si>
  <si>
    <t>Terminales de transporte en las subregiones diseñados y construidos</t>
  </si>
  <si>
    <r>
      <t xml:space="preserve">Gestionar los estudios y diseños para la construcción mediante financiación APP de (1) </t>
    </r>
    <r>
      <rPr>
        <b/>
        <sz val="10"/>
        <rFont val="Arial Narrow"/>
        <family val="2"/>
      </rPr>
      <t>cable de teleférico Santa Marta – Ziruma- Rodadero</t>
    </r>
    <r>
      <rPr>
        <sz val="10"/>
        <rFont val="Arial Narrow"/>
        <family val="2"/>
      </rPr>
      <t>.</t>
    </r>
  </si>
  <si>
    <t>Estudios y diseños del cable realizados</t>
  </si>
  <si>
    <r>
      <t xml:space="preserve">Gestionar la construcción de (1) </t>
    </r>
    <r>
      <rPr>
        <b/>
        <sz val="10"/>
        <rFont val="Arial Narrow"/>
        <family val="2"/>
      </rPr>
      <t>mirador temático Ciudad Perdida</t>
    </r>
    <r>
      <rPr>
        <sz val="10"/>
        <rFont val="Arial Narrow"/>
        <family val="2"/>
      </rPr>
      <t>.</t>
    </r>
  </si>
  <si>
    <t>Mirador temático Ciudad Perdida diseñado y construido</t>
  </si>
  <si>
    <r>
      <t xml:space="preserve">Gestionar el diseño y la implementación de  (1) proyecto para mejorar la </t>
    </r>
    <r>
      <rPr>
        <b/>
        <sz val="10"/>
        <rFont val="Arial Narrow"/>
        <family val="2"/>
      </rPr>
      <t>navegabilidad en el Río Magdalena</t>
    </r>
    <r>
      <rPr>
        <sz val="10"/>
        <rFont val="Arial Narrow"/>
        <family val="2"/>
      </rPr>
      <t xml:space="preserve"> en el sur del Departamento.</t>
    </r>
  </si>
  <si>
    <t>Proyecto para mejorar la navegabilidad en el Río Magdalena diseñado e implementado.</t>
  </si>
  <si>
    <r>
      <t xml:space="preserve">Suscribir (1) Alianza por el Cambio para realizar la </t>
    </r>
    <r>
      <rPr>
        <b/>
        <sz val="10"/>
        <rFont val="Arial Narrow"/>
        <family val="2"/>
      </rPr>
      <t>caracterización de la red vial del Magdalena</t>
    </r>
    <r>
      <rPr>
        <sz val="10"/>
        <rFont val="Arial Narrow"/>
        <family val="2"/>
      </rPr>
      <t>.</t>
    </r>
  </si>
  <si>
    <t>Alianza para la caracterización del plan vial realizada</t>
  </si>
  <si>
    <r>
      <t xml:space="preserve">Formular e implementar (1) </t>
    </r>
    <r>
      <rPr>
        <b/>
        <sz val="10"/>
        <rFont val="Arial Narrow"/>
        <family val="2"/>
      </rPr>
      <t>plan integral de seguridad vial del Magdalena</t>
    </r>
    <r>
      <rPr>
        <sz val="10"/>
        <rFont val="Arial Narrow"/>
        <family val="2"/>
      </rPr>
      <t>.</t>
    </r>
  </si>
  <si>
    <t>Plan integral formulado y en ejecución</t>
  </si>
  <si>
    <t>Oficina de Tránsito y Transportes</t>
  </si>
  <si>
    <r>
      <t>Crear y poner en funcionamiento una (1) A</t>
    </r>
    <r>
      <rPr>
        <b/>
        <sz val="10"/>
        <rFont val="Arial Narrow"/>
        <family val="2"/>
      </rPr>
      <t>gencia Pública de Infraestructura</t>
    </r>
    <r>
      <rPr>
        <sz val="10"/>
        <rFont val="Arial Narrow"/>
        <family val="2"/>
      </rPr>
      <t xml:space="preserve"> que estructure proyectos viales que impacten la competitividad (en el doc).</t>
    </r>
  </si>
  <si>
    <t>Agencia pública de infraestructura creada</t>
  </si>
  <si>
    <t>REVOLUCIÓN DEL GOBIERNO POPULAR</t>
  </si>
  <si>
    <t>RENACE LA AUTONOMÍA TERRITORIAL, LA PARTICIPACIÓN Y LA TRANSPARENCIA</t>
  </si>
  <si>
    <t xml:space="preserve">CAMBIO EN LA AUTONOMÍA TERRITORIAL </t>
  </si>
  <si>
    <t>TERRITORIOS DEL CAMBIO</t>
  </si>
  <si>
    <r>
      <t xml:space="preserve">Formular e implementar (1) </t>
    </r>
    <r>
      <rPr>
        <b/>
        <sz val="10"/>
        <rFont val="Arial Narrow"/>
        <family val="2"/>
      </rPr>
      <t>Agenda Estratégica Magdalena 2050</t>
    </r>
    <r>
      <rPr>
        <sz val="10"/>
        <rFont val="Arial Narrow"/>
        <family val="2"/>
      </rPr>
      <t>.</t>
    </r>
  </si>
  <si>
    <t>Agenda Estratégica Magdalena 2050 formulada e implementada</t>
  </si>
  <si>
    <t>Secretaría de Despacho</t>
  </si>
  <si>
    <t>Diseñar e implementar (1) estrategia para impulsar la autonomía regional el desarrollo sostenible y equilibrado de las subregiones del departamento.</t>
  </si>
  <si>
    <r>
      <t xml:space="preserve">Validar y adoptar (1) </t>
    </r>
    <r>
      <rPr>
        <b/>
        <sz val="10"/>
        <rFont val="Arial Narrow"/>
        <family val="2"/>
      </rPr>
      <t>Plan de Ordenamiento Departamental- POD</t>
    </r>
    <r>
      <rPr>
        <sz val="10"/>
        <rFont val="Arial Narrow"/>
        <family val="2"/>
      </rPr>
      <t xml:space="preserve">, que considere la vocación del uso del suelo, la zonificación del riesgo y la incorporación de los aspectos culturales, debido a la presencia de pueblos originarios y línea negra. </t>
    </r>
  </si>
  <si>
    <t>POD validado y adoptado</t>
  </si>
  <si>
    <t xml:space="preserve">Oficina Asesora de Planeación  </t>
  </si>
  <si>
    <r>
      <t xml:space="preserve">Gestionar la </t>
    </r>
    <r>
      <rPr>
        <b/>
        <sz val="10"/>
        <rFont val="Arial Narrow"/>
        <family val="2"/>
      </rPr>
      <t>zonificación de riesgos</t>
    </r>
    <r>
      <rPr>
        <sz val="10"/>
        <rFont val="Arial Narrow"/>
        <family val="2"/>
      </rPr>
      <t xml:space="preserve"> en (4) municipios para el ordenamiento territorial municipal.</t>
    </r>
  </si>
  <si>
    <t>Municipios con zonificación de riesgos</t>
  </si>
  <si>
    <r>
      <t xml:space="preserve">Formular e implementar (1)  </t>
    </r>
    <r>
      <rPr>
        <b/>
        <sz val="10"/>
        <rFont val="Arial Narrow"/>
        <family val="2"/>
      </rPr>
      <t>plan de acción para garantizar el cumplimiento del Decreto 1500 de 2018.</t>
    </r>
  </si>
  <si>
    <t xml:space="preserve">Plan de acción formulado e implementado </t>
  </si>
  <si>
    <r>
      <t>Brindar asistencia técnica a (29) municipios para el</t>
    </r>
    <r>
      <rPr>
        <b/>
        <sz val="10"/>
        <rFont val="Arial Narrow"/>
        <family val="2"/>
      </rPr>
      <t xml:space="preserve"> fortalecimiento de capacidades en gestión pública, planeación, ordenamiento territorial y formulación de proyectos </t>
    </r>
    <r>
      <rPr>
        <sz val="10"/>
        <rFont val="Arial Narrow"/>
        <family val="2"/>
      </rPr>
      <t>para el desarrollo.</t>
    </r>
  </si>
  <si>
    <t>Municipios acompañados en el proceso de revisión de sus instrumentos de ordenamiento territorial</t>
  </si>
  <si>
    <r>
      <t xml:space="preserve">Suscribir (1) Alianza por el Cambio para la elaboración de una </t>
    </r>
    <r>
      <rPr>
        <b/>
        <sz val="10"/>
        <rFont val="Arial Narrow"/>
        <family val="2"/>
      </rPr>
      <t>cartografía base</t>
    </r>
    <r>
      <rPr>
        <sz val="10"/>
        <rFont val="Arial Narrow"/>
        <family val="2"/>
      </rPr>
      <t xml:space="preserve"> p</t>
    </r>
    <r>
      <rPr>
        <b/>
        <sz val="10"/>
        <rFont val="Arial Narrow"/>
        <family val="2"/>
      </rPr>
      <t>ara la implementación del Catastro Multipropósito</t>
    </r>
    <r>
      <rPr>
        <sz val="10"/>
        <rFont val="Arial Narrow"/>
        <family val="2"/>
      </rPr>
      <t>.</t>
    </r>
  </si>
  <si>
    <t>Cartografía base del Departamento elaborada</t>
  </si>
  <si>
    <r>
      <t xml:space="preserve">Gestionar la conformación y dotación de un (1) </t>
    </r>
    <r>
      <rPr>
        <b/>
        <sz val="10"/>
        <rFont val="Arial Narrow"/>
        <family val="2"/>
      </rPr>
      <t>equipo técnico para los temas de Catastro Multipropósito</t>
    </r>
    <r>
      <rPr>
        <sz val="10"/>
        <rFont val="Arial Narrow"/>
        <family val="2"/>
      </rPr>
      <t>.</t>
    </r>
  </si>
  <si>
    <t>Equipo técnico conformado y dotado</t>
  </si>
  <si>
    <r>
      <t xml:space="preserve">Gestionar la implementación y puesta en funcionamiento de (1) </t>
    </r>
    <r>
      <rPr>
        <b/>
        <sz val="10"/>
        <rFont val="Arial Narrow"/>
        <family val="2"/>
      </rPr>
      <t>Sistema de Información Geográfica-SIG</t>
    </r>
    <r>
      <rPr>
        <sz val="10"/>
        <rFont val="Arial Narrow"/>
        <family val="2"/>
      </rPr>
      <t>.</t>
    </r>
  </si>
  <si>
    <t>Sistema de información implementado y en funcionamiento</t>
  </si>
  <si>
    <r>
      <t xml:space="preserve">Impulsar la conformación de (1) </t>
    </r>
    <r>
      <rPr>
        <b/>
        <sz val="10"/>
        <rFont val="Arial Narrow"/>
        <family val="2"/>
      </rPr>
      <t>esquema asociativo territorial para actuar como ente gestor de Catastro</t>
    </r>
    <r>
      <rPr>
        <sz val="10"/>
        <rFont val="Arial Narrow"/>
        <family val="2"/>
      </rPr>
      <t>.</t>
    </r>
  </si>
  <si>
    <t>Esquema asociativo territorial conformado</t>
  </si>
  <si>
    <t>NUEVAS RENTAS PARA EL CAMBIO</t>
  </si>
  <si>
    <r>
      <t xml:space="preserve">Realizar gestiones y estudios para la puesta en operación de (1) </t>
    </r>
    <r>
      <rPr>
        <b/>
        <sz val="10"/>
        <rFont val="Arial Narrow"/>
        <family val="2"/>
      </rPr>
      <t>Lotería Departamental</t>
    </r>
    <r>
      <rPr>
        <sz val="10"/>
        <rFont val="Arial Narrow"/>
        <family val="2"/>
      </rPr>
      <t>.</t>
    </r>
  </si>
  <si>
    <t>Lotería departamental creada y en operación</t>
  </si>
  <si>
    <t>Secretaría de Hacienda</t>
  </si>
  <si>
    <r>
      <t xml:space="preserve">Realizar gestiones y estudios para la puesta en operación de (1) </t>
    </r>
    <r>
      <rPr>
        <b/>
        <sz val="10"/>
        <rFont val="Arial Narrow"/>
        <family val="2"/>
      </rPr>
      <t>Licorera  Departamental</t>
    </r>
    <r>
      <rPr>
        <sz val="10"/>
        <rFont val="Arial Narrow"/>
        <family val="2"/>
      </rPr>
      <t>.</t>
    </r>
  </si>
  <si>
    <t>licorera departamental gestionada  y puesta en operación</t>
  </si>
  <si>
    <r>
      <t xml:space="preserve">Formular y gestionar la implementación de (1) </t>
    </r>
    <r>
      <rPr>
        <b/>
        <sz val="10"/>
        <rFont val="Arial Narrow"/>
        <family val="2"/>
      </rPr>
      <t>plan de recuperación de cartera</t>
    </r>
    <r>
      <rPr>
        <sz val="10"/>
        <rFont val="Arial Narrow"/>
        <family val="2"/>
      </rPr>
      <t>.</t>
    </r>
  </si>
  <si>
    <t>Plan de recuperación de cartera diseñado y en ejecución</t>
  </si>
  <si>
    <r>
      <t xml:space="preserve">Fortalecer un (1) </t>
    </r>
    <r>
      <rPr>
        <b/>
        <sz val="10"/>
        <rFont val="Arial Narrow"/>
        <family val="2"/>
      </rPr>
      <t>Grupo Operativo de Rentas</t>
    </r>
    <r>
      <rPr>
        <sz val="10"/>
        <rFont val="Arial Narrow"/>
        <family val="2"/>
      </rPr>
      <t>.</t>
    </r>
  </si>
  <si>
    <t>Grupo operativo fortalecido</t>
  </si>
  <si>
    <r>
      <t xml:space="preserve">Crear y poner en funcionamiento (1) </t>
    </r>
    <r>
      <rPr>
        <b/>
        <sz val="10"/>
        <rFont val="Arial Narrow"/>
        <family val="2"/>
      </rPr>
      <t>Casa de Rentas</t>
    </r>
    <r>
      <rPr>
        <sz val="10"/>
        <rFont val="Arial Narrow"/>
        <family val="2"/>
      </rPr>
      <t>.</t>
    </r>
  </si>
  <si>
    <t>Casa de Renta implementada  y operando</t>
  </si>
  <si>
    <t>CAMBIO EN LAS FINANZAS</t>
  </si>
  <si>
    <r>
      <t xml:space="preserve">Pagar y liquidar (1) </t>
    </r>
    <r>
      <rPr>
        <b/>
        <sz val="10"/>
        <rFont val="Arial Narrow"/>
        <family val="2"/>
      </rPr>
      <t>Acuerdo de Reestructuración de Pasivos</t>
    </r>
    <r>
      <rPr>
        <sz val="10"/>
        <rFont val="Arial Narrow"/>
        <family val="2"/>
      </rPr>
      <t>.</t>
    </r>
  </si>
  <si>
    <t>Acuerdo de restructuración pagado y liquidado.</t>
  </si>
  <si>
    <t xml:space="preserve">Secretaría de Hacienda </t>
  </si>
  <si>
    <r>
      <t xml:space="preserve">Lograr el </t>
    </r>
    <r>
      <rPr>
        <b/>
        <sz val="10"/>
        <rFont val="Arial Narrow"/>
        <family val="2"/>
      </rPr>
      <t>pago de los pensionados</t>
    </r>
    <r>
      <rPr>
        <sz val="10"/>
        <rFont val="Arial Narrow"/>
        <family val="2"/>
      </rPr>
      <t xml:space="preserve"> del Departamento a través del desahorro anual de los recursos del FONPET. </t>
    </r>
  </si>
  <si>
    <t>Millones de pesos de desahorro aplicado</t>
  </si>
  <si>
    <t>COOPERACIÓN PARA EL CAMBIO</t>
  </si>
  <si>
    <r>
      <t xml:space="preserve">Formular y ejecutar (10) proyectos de </t>
    </r>
    <r>
      <rPr>
        <b/>
        <sz val="10"/>
        <rFont val="Arial Narrow"/>
        <family val="2"/>
      </rPr>
      <t>cooperación y convenios internacionales y nacionales</t>
    </r>
    <r>
      <rPr>
        <sz val="10"/>
        <rFont val="Arial Narrow"/>
        <family val="2"/>
      </rPr>
      <t>.</t>
    </r>
  </si>
  <si>
    <t>Proyectos de cooperación y convenios internacionales y nacionales ejecutados</t>
  </si>
  <si>
    <r>
      <t xml:space="preserve">Gestionar (10) </t>
    </r>
    <r>
      <rPr>
        <b/>
        <sz val="10"/>
        <rFont val="Arial Narrow"/>
        <family val="2"/>
      </rPr>
      <t xml:space="preserve">hermanamientos con entidades territoriales </t>
    </r>
    <r>
      <rPr>
        <sz val="10"/>
        <rFont val="Arial Narrow"/>
        <family val="2"/>
      </rPr>
      <t>del mundo.</t>
    </r>
  </si>
  <si>
    <t>Hermanamientos con entidades territoriales del mundo gestionados</t>
  </si>
  <si>
    <t>Secretaría General</t>
  </si>
  <si>
    <r>
      <t xml:space="preserve">Suscribir (5) </t>
    </r>
    <r>
      <rPr>
        <b/>
        <sz val="10"/>
        <rFont val="Arial Narrow"/>
        <family val="2"/>
      </rPr>
      <t>Alianzas Público Privadas, Convenios y Contratos de inversión</t>
    </r>
    <r>
      <rPr>
        <sz val="10"/>
        <rFont val="Arial Narrow"/>
        <family val="2"/>
      </rPr>
      <t xml:space="preserve"> con sector privado nacional e internacional.</t>
    </r>
  </si>
  <si>
    <t>Alianzas público-privadas, convenios y contratos de inversión con sector privado nacional e internacional suscritas</t>
  </si>
  <si>
    <r>
      <t xml:space="preserve">Impulsar (1) </t>
    </r>
    <r>
      <rPr>
        <b/>
        <sz val="10"/>
        <rFont val="Arial Narrow"/>
        <family val="2"/>
      </rPr>
      <t xml:space="preserve">agenda de internacionalización </t>
    </r>
    <r>
      <rPr>
        <sz val="10"/>
        <rFont val="Arial Narrow"/>
        <family val="2"/>
      </rPr>
      <t>basada en reuniones de cooperación y participación en encuentros internacionales para promover la proyección del Departamento.</t>
    </r>
  </si>
  <si>
    <t>Agenda de internacionalización  basada en reunión de cooperación y encuentros impulsados</t>
  </si>
  <si>
    <r>
      <t xml:space="preserve">Crear y poner en funcionamiento (1) </t>
    </r>
    <r>
      <rPr>
        <b/>
        <sz val="10"/>
        <rFont val="Arial Narrow"/>
        <family val="2"/>
      </rPr>
      <t>Casa del Magdalena en Bogotá</t>
    </r>
    <r>
      <rPr>
        <sz val="10"/>
        <rFont val="Arial Narrow"/>
        <family val="2"/>
      </rPr>
      <t>.</t>
    </r>
  </si>
  <si>
    <t>Casa del Magdalena en Bogotá Establecida</t>
  </si>
  <si>
    <r>
      <t>Crear y poner en funcionamiento (1) O</t>
    </r>
    <r>
      <rPr>
        <b/>
        <sz val="10"/>
        <rFont val="Arial Narrow"/>
        <family val="2"/>
      </rPr>
      <t>ficina de Cooperación al Desarrollo</t>
    </r>
    <r>
      <rPr>
        <sz val="10"/>
        <rFont val="Arial Narrow"/>
        <family val="2"/>
      </rPr>
      <t>.</t>
    </r>
  </si>
  <si>
    <t>Oficina de cooperación internacional Creada y funcionando</t>
  </si>
  <si>
    <r>
      <t xml:space="preserve">Formular e implementar (1) </t>
    </r>
    <r>
      <rPr>
        <b/>
        <sz val="10"/>
        <rFont val="Arial Narrow"/>
        <family val="2"/>
      </rPr>
      <t>política pública para las relaciones, la cooperación, comercio e inversión</t>
    </r>
    <r>
      <rPr>
        <sz val="10"/>
        <rFont val="Arial Narrow"/>
        <family val="2"/>
      </rPr>
      <t>.</t>
    </r>
  </si>
  <si>
    <t>Política pública para las relaciones internacionales y nacionales, la cooperación, comercio e inversión, formulada e implementada</t>
  </si>
  <si>
    <t>POLÍTICAS PÚBLICAS PARA EL CAMBIO</t>
  </si>
  <si>
    <r>
      <t xml:space="preserve">Formular e implementar (1) </t>
    </r>
    <r>
      <rPr>
        <b/>
        <sz val="10"/>
        <rFont val="Arial Narrow"/>
        <family val="2"/>
      </rPr>
      <t xml:space="preserve">política pública de la familia magdalenense </t>
    </r>
  </si>
  <si>
    <t xml:space="preserve">Política pública de la familia magdalenense formulada e implementada </t>
  </si>
  <si>
    <r>
      <t xml:space="preserve">Actualizar e implementar (1) </t>
    </r>
    <r>
      <rPr>
        <b/>
        <sz val="10"/>
        <rFont val="Arial Narrow"/>
        <family val="2"/>
      </rPr>
      <t>política pública de primera infancia, infancia y adolescencia</t>
    </r>
    <r>
      <rPr>
        <sz val="10"/>
        <rFont val="Arial Narrow"/>
        <family val="2"/>
      </rPr>
      <t xml:space="preserve">. </t>
    </r>
  </si>
  <si>
    <t>Política pública de primera infancia, infancia y adolescencia actualizada e implementada.</t>
  </si>
  <si>
    <r>
      <t xml:space="preserve">Formular e implementar (1) </t>
    </r>
    <r>
      <rPr>
        <b/>
        <sz val="10"/>
        <rFont val="Arial Narrow"/>
        <family val="2"/>
      </rPr>
      <t>política pública de juventud</t>
    </r>
    <r>
      <rPr>
        <sz val="10"/>
        <rFont val="Arial Narrow"/>
        <family val="2"/>
      </rPr>
      <t xml:space="preserve">. </t>
    </r>
  </si>
  <si>
    <t>Política pública de juventud formulada e implementada</t>
  </si>
  <si>
    <r>
      <t xml:space="preserve">Formular e implementar (1) </t>
    </r>
    <r>
      <rPr>
        <b/>
        <sz val="10"/>
        <rFont val="Arial Narrow"/>
        <family val="2"/>
      </rPr>
      <t>política pública para el bienestar del adulto mayor</t>
    </r>
    <r>
      <rPr>
        <sz val="10"/>
        <rFont val="Arial Narrow"/>
        <family val="2"/>
      </rPr>
      <t xml:space="preserve">. </t>
    </r>
  </si>
  <si>
    <t>Política pública para el bienestar del adulto mayor, formulada e implementada</t>
  </si>
  <si>
    <r>
      <t xml:space="preserve">Actualizar e implementar (1) </t>
    </r>
    <r>
      <rPr>
        <b/>
        <sz val="10"/>
        <rFont val="Arial Narrow"/>
        <family val="2"/>
      </rPr>
      <t>política pública de mujer y equidad de género</t>
    </r>
    <r>
      <rPr>
        <sz val="10"/>
        <rFont val="Arial Narrow"/>
        <family val="2"/>
      </rPr>
      <t xml:space="preserve">. </t>
    </r>
  </si>
  <si>
    <t>Política pública evaluada, ajustada y en ejecución</t>
  </si>
  <si>
    <r>
      <t xml:space="preserve">Formular e implementar (1) </t>
    </r>
    <r>
      <rPr>
        <b/>
        <sz val="10"/>
        <rFont val="Arial Narrow"/>
        <family val="2"/>
      </rPr>
      <t>política pública para la Agricultura Campesina, Familiar y Comunitaria (ACFC)</t>
    </r>
    <r>
      <rPr>
        <sz val="10"/>
        <rFont val="Arial Narrow"/>
        <family val="2"/>
      </rPr>
      <t xml:space="preserve">. </t>
    </r>
  </si>
  <si>
    <t>política pública para la Agricultura Campesina, Familiar y Comunitaria (ACFC).</t>
  </si>
  <si>
    <r>
      <t xml:space="preserve">Formular e implementar (1) </t>
    </r>
    <r>
      <rPr>
        <b/>
        <sz val="10"/>
        <rFont val="Arial Narrow"/>
        <family val="2"/>
      </rPr>
      <t>política pública para los pueblos indígenas</t>
    </r>
    <r>
      <rPr>
        <sz val="10"/>
        <rFont val="Arial Narrow"/>
        <family val="2"/>
      </rPr>
      <t xml:space="preserve">. </t>
    </r>
  </si>
  <si>
    <t>Política pública para los pueblos indígenas formulada e implementada</t>
  </si>
  <si>
    <r>
      <t xml:space="preserve">Actualizar e implementar (1) </t>
    </r>
    <r>
      <rPr>
        <b/>
        <sz val="10"/>
        <rFont val="Arial Narrow"/>
        <family val="2"/>
      </rPr>
      <t>política pública de población NAPR</t>
    </r>
    <r>
      <rPr>
        <sz val="10"/>
        <rFont val="Arial Narrow"/>
        <family val="2"/>
      </rPr>
      <t xml:space="preserve">. </t>
    </r>
  </si>
  <si>
    <t>Política pública de población NARP actualizada, aprobada e implementada</t>
  </si>
  <si>
    <r>
      <t xml:space="preserve">Formular e implementar (1) </t>
    </r>
    <r>
      <rPr>
        <b/>
        <sz val="10"/>
        <rFont val="Arial Narrow"/>
        <family val="2"/>
      </rPr>
      <t>política pública de discapacidad</t>
    </r>
    <r>
      <rPr>
        <sz val="10"/>
        <rFont val="Arial Narrow"/>
        <family val="2"/>
      </rPr>
      <t xml:space="preserve">. </t>
    </r>
  </si>
  <si>
    <t>Política Pública de Discapacidad del Departamento formulada e implementada</t>
  </si>
  <si>
    <r>
      <t xml:space="preserve">Actualizar e implementar (1) </t>
    </r>
    <r>
      <rPr>
        <b/>
        <sz val="10"/>
        <rFont val="Arial Narrow"/>
        <family val="2"/>
      </rPr>
      <t>política pública para la comunidad LGBTIQ+</t>
    </r>
    <r>
      <rPr>
        <sz val="10"/>
        <rFont val="Arial Narrow"/>
        <family val="2"/>
      </rPr>
      <t xml:space="preserve">. </t>
    </r>
  </si>
  <si>
    <t>Política pública actualizada e implementada</t>
  </si>
  <si>
    <r>
      <t xml:space="preserve">Formular e implementar (1) </t>
    </r>
    <r>
      <rPr>
        <b/>
        <sz val="10"/>
        <rFont val="Arial Narrow"/>
        <family val="2"/>
      </rPr>
      <t>política pública de bienestar animal</t>
    </r>
    <r>
      <rPr>
        <sz val="10"/>
        <rFont val="Arial Narrow"/>
        <family val="2"/>
      </rPr>
      <t xml:space="preserve">. </t>
    </r>
  </si>
  <si>
    <t>política pública de bienestar animal para el Departamento implementada</t>
  </si>
  <si>
    <r>
      <t xml:space="preserve">Formular e implementar (1) </t>
    </r>
    <r>
      <rPr>
        <b/>
        <sz val="10"/>
        <rFont val="Arial Narrow"/>
        <family val="2"/>
      </rPr>
      <t>política pública integral de libertad religiosa y cultos</t>
    </r>
    <r>
      <rPr>
        <sz val="10"/>
        <rFont val="Arial Narrow"/>
        <family val="2"/>
      </rPr>
      <t xml:space="preserve"> del departamento del Magdalena, siguiendo los parámetros establecidos en el Decreto 437 de 2018.</t>
    </r>
  </si>
  <si>
    <t>política pública integral de libertad religiosa y cultos del departamento del Magdalena implementada</t>
  </si>
  <si>
    <t xml:space="preserve">CAMBIO POR EL PODER POPULAR </t>
  </si>
  <si>
    <t>EL PUEBLO MANDA</t>
  </si>
  <si>
    <r>
      <t xml:space="preserve">Crear y poner en funcionamiento la (1) </t>
    </r>
    <r>
      <rPr>
        <b/>
        <sz val="10"/>
        <rFont val="Arial Narrow"/>
        <family val="2"/>
      </rPr>
      <t>Escuela de Liderazgo Político y Social</t>
    </r>
    <r>
      <rPr>
        <sz val="10"/>
        <rFont val="Arial Narrow"/>
        <family val="2"/>
      </rPr>
      <t xml:space="preserve"> para la participación y el poder popular  virtual y presencial. </t>
    </r>
  </si>
  <si>
    <t>Escuela creada y en funcionamiento.</t>
  </si>
  <si>
    <t>Oficina de Participación ciudadana</t>
  </si>
  <si>
    <r>
      <t xml:space="preserve">Desarrollar (3) ejercicios de </t>
    </r>
    <r>
      <rPr>
        <b/>
        <sz val="10"/>
        <rFont val="Arial Narrow"/>
        <family val="2"/>
      </rPr>
      <t>presupuesto participativo</t>
    </r>
    <r>
      <rPr>
        <sz val="10"/>
        <rFont val="Arial Narrow"/>
        <family val="2"/>
      </rPr>
      <t xml:space="preserve">. </t>
    </r>
  </si>
  <si>
    <t>Ejercicios de presupuesto participativo desarrollados</t>
  </si>
  <si>
    <r>
      <t xml:space="preserve">Diseñar e implementar (1) </t>
    </r>
    <r>
      <rPr>
        <b/>
        <sz val="10"/>
        <rFont val="Arial Narrow"/>
        <family val="2"/>
      </rPr>
      <t>plan para promover los</t>
    </r>
    <r>
      <rPr>
        <sz val="10"/>
        <rFont val="Arial Narrow"/>
        <family val="2"/>
      </rPr>
      <t xml:space="preserve"> </t>
    </r>
    <r>
      <rPr>
        <b/>
        <sz val="10"/>
        <rFont val="Arial Narrow"/>
        <family val="2"/>
      </rPr>
      <t>procesos de representación y participación</t>
    </r>
    <r>
      <rPr>
        <sz val="10"/>
        <rFont val="Arial Narrow"/>
        <family val="2"/>
      </rPr>
      <t xml:space="preserve"> de organizaciones sociales, poblaciones y sectoriales (Juntas Comunales, consejos de juventud, asociaciones campesinas, entre otros)</t>
    </r>
  </si>
  <si>
    <t>Plan diseñado e implementado</t>
  </si>
  <si>
    <r>
      <t xml:space="preserve">Crear y poner en funcionamiento (1) </t>
    </r>
    <r>
      <rPr>
        <b/>
        <sz val="10"/>
        <rFont val="Arial Narrow"/>
        <family val="2"/>
      </rPr>
      <t>sistema departamental de participación y poder popular</t>
    </r>
  </si>
  <si>
    <t>Sistema creado y en funcionamiento</t>
  </si>
  <si>
    <r>
      <t xml:space="preserve">Implementar (1) </t>
    </r>
    <r>
      <rPr>
        <b/>
        <sz val="10"/>
        <rFont val="Arial Narrow"/>
        <family val="2"/>
      </rPr>
      <t>Red de Voluntariado por el Cambio</t>
    </r>
    <r>
      <rPr>
        <sz val="10"/>
        <rFont val="Arial Narrow"/>
        <family val="2"/>
      </rPr>
      <t>.</t>
    </r>
  </si>
  <si>
    <t>Red de Voluntariado por el Cambio estructurada y en operación</t>
  </si>
  <si>
    <r>
      <t xml:space="preserve">Realizar (35) </t>
    </r>
    <r>
      <rPr>
        <b/>
        <sz val="10"/>
        <rFont val="Arial Narrow"/>
        <family val="2"/>
      </rPr>
      <t>audiencias ciudadanas -Cuéntale al Gobernador-</t>
    </r>
    <r>
      <rPr>
        <sz val="10"/>
        <rFont val="Arial Narrow"/>
        <family val="2"/>
      </rPr>
      <t>.</t>
    </r>
  </si>
  <si>
    <t>Audiencias ciudadanas realizadas</t>
  </si>
  <si>
    <r>
      <t xml:space="preserve">Diseñar e implementar (1) hoja de ruta para la </t>
    </r>
    <r>
      <rPr>
        <b/>
        <sz val="10"/>
        <rFont val="Arial Narrow"/>
        <family val="2"/>
      </rPr>
      <t>conformación de comités populares</t>
    </r>
    <r>
      <rPr>
        <sz val="10"/>
        <rFont val="Arial Narrow"/>
        <family val="2"/>
      </rPr>
      <t>.</t>
    </r>
  </si>
  <si>
    <t>Hoja diseñada e implementada</t>
  </si>
  <si>
    <r>
      <t xml:space="preserve">Diseñar e implementar (1) </t>
    </r>
    <r>
      <rPr>
        <b/>
        <sz val="10"/>
        <rFont val="Arial Narrow"/>
        <family val="2"/>
      </rPr>
      <t xml:space="preserve">hoja de ruta para garantizar el acompañamiento a procesos electorales </t>
    </r>
    <r>
      <rPr>
        <sz val="10"/>
        <rFont val="Arial Narrow"/>
        <family val="2"/>
      </rPr>
      <t>en los municipios.</t>
    </r>
  </si>
  <si>
    <r>
      <t>Diseñar e implementar (1) estrategia de pedagogía, comunicación y participación para conmemorar los</t>
    </r>
    <r>
      <rPr>
        <b/>
        <sz val="10"/>
        <rFont val="Arial Narrow"/>
        <family val="2"/>
      </rPr>
      <t xml:space="preserve"> días de los derechos</t>
    </r>
    <r>
      <rPr>
        <sz val="10"/>
        <rFont val="Arial Narrow"/>
        <family val="2"/>
      </rPr>
      <t xml:space="preserve"> de los distintos grupos poblacionales.  </t>
    </r>
  </si>
  <si>
    <t>CAMBIO POR LA GESTIÓN PÚBLICA TRANSPARENTE</t>
  </si>
  <si>
    <t>GOBIERNO ABIERTO Y TIC POR EL CAMBIO</t>
  </si>
  <si>
    <r>
      <t>Diseñar e implementar (1) hoja de ruta para la</t>
    </r>
    <r>
      <rPr>
        <b/>
        <sz val="10"/>
        <rFont val="Arial Narrow"/>
        <family val="2"/>
      </rPr>
      <t xml:space="preserve"> adopción de mecanismos de seguimiento a la ejecución del Plan de Desarrollo</t>
    </r>
    <r>
      <rPr>
        <sz val="10"/>
        <rFont val="Arial Narrow"/>
        <family val="2"/>
      </rPr>
      <t>.</t>
    </r>
  </si>
  <si>
    <t>Hoja de ruta diseñada e implementada</t>
  </si>
  <si>
    <r>
      <t xml:space="preserve">Diseñar e implementar (1) estrategia de </t>
    </r>
    <r>
      <rPr>
        <b/>
        <sz val="10"/>
        <rFont val="Arial Narrow"/>
        <family val="2"/>
      </rPr>
      <t>comunicación para la rendición de cuentas permanente.</t>
    </r>
  </si>
  <si>
    <t>Estrategia diseñada e implementada.</t>
  </si>
  <si>
    <t>Oficina de Participación Ciudadana</t>
  </si>
  <si>
    <r>
      <t>Diseñar e implementar (1) estrategia de</t>
    </r>
    <r>
      <rPr>
        <b/>
        <sz val="10"/>
        <rFont val="Arial Narrow"/>
        <family val="2"/>
      </rPr>
      <t xml:space="preserve"> transparencia en la contratación pública</t>
    </r>
    <r>
      <rPr>
        <sz val="10"/>
        <rFont val="Arial Narrow"/>
        <family val="2"/>
      </rPr>
      <t>, que incorpore el desarrollo de pliegos tipo, contratación por SECOP II y Ferias para la transparencia en la contratación.</t>
    </r>
  </si>
  <si>
    <r>
      <t xml:space="preserve">Diseñar e implementar (1) estrategia para la </t>
    </r>
    <r>
      <rPr>
        <b/>
        <sz val="10"/>
        <rFont val="Arial Narrow"/>
        <family val="2"/>
      </rPr>
      <t>selección meritocrática en la contratación de personal</t>
    </r>
    <r>
      <rPr>
        <sz val="10"/>
        <rFont val="Arial Narrow"/>
        <family val="2"/>
      </rPr>
      <t xml:space="preserve"> para atraer recurso humano de las más altas calidades, experticias y cualidades.</t>
    </r>
  </si>
  <si>
    <r>
      <t xml:space="preserve">Lograr el (90%) de los </t>
    </r>
    <r>
      <rPr>
        <b/>
        <sz val="10"/>
        <rFont val="Arial Narrow"/>
        <family val="2"/>
      </rPr>
      <t>trámites administrativos a través de plataformas digitales</t>
    </r>
    <r>
      <rPr>
        <sz val="10"/>
        <rFont val="Arial Narrow"/>
        <family val="2"/>
      </rPr>
      <t>.</t>
    </r>
  </si>
  <si>
    <t>Trámites administrativos a través de plataformas digitales</t>
  </si>
  <si>
    <r>
      <t xml:space="preserve">Gestionar la consolidación de (4) </t>
    </r>
    <r>
      <rPr>
        <b/>
        <sz val="10"/>
        <rFont val="Arial Narrow"/>
        <family val="2"/>
      </rPr>
      <t>centros virtuales de atención de emergencias médicas en el marco del plan de acción por calamidad COVID-19</t>
    </r>
    <r>
      <rPr>
        <sz val="10"/>
        <rFont val="Arial Narrow"/>
        <family val="2"/>
      </rPr>
      <t xml:space="preserve">. </t>
    </r>
  </si>
  <si>
    <t>Centros de tele presencia consolidados</t>
  </si>
  <si>
    <r>
      <t xml:space="preserve">Desarrollar (1) </t>
    </r>
    <r>
      <rPr>
        <b/>
        <sz val="10"/>
        <rFont val="Arial Narrow"/>
        <family val="2"/>
      </rPr>
      <t>aplicación orientada a la recepción de alertas ante situaciones que atenten contra la vida</t>
    </r>
    <r>
      <rPr>
        <sz val="10"/>
        <rFont val="Arial Narrow"/>
        <family val="2"/>
      </rPr>
      <t xml:space="preserve"> y/o integridad de la población del Departamento.</t>
    </r>
  </si>
  <si>
    <t>Aplicación de alertas desarrollada y en operación</t>
  </si>
  <si>
    <r>
      <t xml:space="preserve">Desarrollar (1) </t>
    </r>
    <r>
      <rPr>
        <b/>
        <sz val="10"/>
        <rFont val="Arial Narrow"/>
        <family val="2"/>
      </rPr>
      <t>plataforma tecnológica para el Banco de Alimentos</t>
    </r>
    <r>
      <rPr>
        <sz val="10"/>
        <rFont val="Arial Narrow"/>
        <family val="2"/>
      </rPr>
      <t xml:space="preserve"> automatizando los procesos.</t>
    </r>
  </si>
  <si>
    <t>Plataforma tecnológica para Banco de Alimentos implementada</t>
  </si>
  <si>
    <r>
      <t xml:space="preserve">Crear y poner en funcionamiento (1) la </t>
    </r>
    <r>
      <rPr>
        <b/>
        <sz val="10"/>
        <rFont val="Arial Narrow"/>
        <family val="2"/>
      </rPr>
      <t>red departamental de veedurías ciudadanas</t>
    </r>
    <r>
      <rPr>
        <sz val="10"/>
        <rFont val="Arial Narrow"/>
        <family val="2"/>
      </rPr>
      <t>.</t>
    </r>
  </si>
  <si>
    <t>Red departamental de veedurías ciudadanas creada y en funcionamiento</t>
  </si>
  <si>
    <r>
      <t xml:space="preserve">Acompañar la reactivación y operación de (1) </t>
    </r>
    <r>
      <rPr>
        <b/>
        <sz val="10"/>
        <rFont val="Arial Narrow"/>
        <family val="2"/>
      </rPr>
      <t>red interinstitucional de apoyo a las Veedurías Ciudadanas</t>
    </r>
    <r>
      <rPr>
        <sz val="10"/>
        <rFont val="Arial Narrow"/>
        <family val="2"/>
      </rPr>
      <t>.</t>
    </r>
  </si>
  <si>
    <t>Red institucional de apoyo a las Veedurías Ciudadanas apoyada</t>
  </si>
  <si>
    <r>
      <t xml:space="preserve">Crear y poner en funcionamiento (1) </t>
    </r>
    <r>
      <rPr>
        <b/>
        <sz val="10"/>
        <rFont val="Arial Narrow"/>
        <family val="2"/>
      </rPr>
      <t>Comisión de Alto Nivel por la Moralidad Pública y la Transparencia en el Magdalena</t>
    </r>
    <r>
      <rPr>
        <sz val="10"/>
        <rFont val="Arial Narrow"/>
        <family val="2"/>
      </rPr>
      <t>.</t>
    </r>
  </si>
  <si>
    <t>Comisión creada y en funcionamiento</t>
  </si>
  <si>
    <r>
      <t xml:space="preserve">Formular e implementar (1) </t>
    </r>
    <r>
      <rPr>
        <b/>
        <sz val="10"/>
        <rFont val="Arial Narrow"/>
        <family val="2"/>
      </rPr>
      <t>política pública de Gobierno Abierto</t>
    </r>
    <r>
      <rPr>
        <sz val="10"/>
        <rFont val="Arial Narrow"/>
        <family val="2"/>
      </rPr>
      <t>.</t>
    </r>
  </si>
  <si>
    <t xml:space="preserve">Oficina de Participación Ciudadana  </t>
  </si>
  <si>
    <t>CAMBIO ORGANIZACIONAL</t>
  </si>
  <si>
    <r>
      <t xml:space="preserve">Implementar un (1) plan de </t>
    </r>
    <r>
      <rPr>
        <b/>
        <sz val="10"/>
        <rFont val="Arial Narrow"/>
        <family val="2"/>
      </rPr>
      <t>modernización de la estructura organizacional</t>
    </r>
    <r>
      <rPr>
        <sz val="10"/>
        <rFont val="Arial Narrow"/>
        <family val="2"/>
      </rPr>
      <t>.</t>
    </r>
  </si>
  <si>
    <t>Programa de modernización implementado</t>
  </si>
  <si>
    <r>
      <t xml:space="preserve">Diseñar e implementar (1) </t>
    </r>
    <r>
      <rPr>
        <b/>
        <sz val="10"/>
        <rFont val="Arial Narrow"/>
        <family val="2"/>
      </rPr>
      <t xml:space="preserve">estrategia administrativa por COVID-19 </t>
    </r>
    <r>
      <rPr>
        <sz val="10"/>
        <rFont val="Arial Narrow"/>
        <family val="2"/>
      </rPr>
      <t>que incluya: adopción de protocolos de seguridad, limpieza, uso de tapabocas y trabajo en casa, durante la pandemia, y en postpandemia el cumplimiento de medidas de autocuidado y protocolos de seguridad y salud en la Gobernación del Magdalena.</t>
    </r>
  </si>
  <si>
    <t>Estrategia administrativa diseñada e implementada</t>
  </si>
  <si>
    <t xml:space="preserve">Secretaría de Salud </t>
  </si>
  <si>
    <r>
      <t xml:space="preserve">Diseñar e implementar (1) </t>
    </r>
    <r>
      <rPr>
        <b/>
        <sz val="10"/>
        <rFont val="Arial Narrow"/>
        <family val="2"/>
      </rPr>
      <t>plan de cambio en la cultura organizacional y mejoramiento en la calidad del servicio público</t>
    </r>
    <r>
      <rPr>
        <sz val="10"/>
        <rFont val="Arial Narrow"/>
        <family val="2"/>
      </rPr>
      <t>, que incluya un programa de bienestar laboral y capacitación para el logro de competencias funcionales de los empleados de la administración departamental.</t>
    </r>
  </si>
  <si>
    <t>Plan de cambio diseñado e implementado</t>
  </si>
  <si>
    <r>
      <t xml:space="preserve">Gestionar la construcción  y puesta en funcionamiento del (1) </t>
    </r>
    <r>
      <rPr>
        <b/>
        <sz val="10"/>
        <rFont val="Arial Narrow"/>
        <family val="2"/>
      </rPr>
      <t>Centro Administrativo Departamental</t>
    </r>
    <r>
      <rPr>
        <sz val="10"/>
        <rFont val="Arial Narrow"/>
        <family val="2"/>
      </rPr>
      <t>.</t>
    </r>
  </si>
  <si>
    <t>Centro Administrativo Departamental construido y en funcionamiento</t>
  </si>
  <si>
    <r>
      <t xml:space="preserve">Diseñar e implementar (1) </t>
    </r>
    <r>
      <rPr>
        <b/>
        <sz val="10"/>
        <rFont val="Arial Narrow"/>
        <family val="2"/>
      </rPr>
      <t>plan de atención al ciudadano</t>
    </r>
    <r>
      <rPr>
        <sz val="10"/>
        <rFont val="Arial Narrow"/>
        <family val="2"/>
      </rPr>
      <t xml:space="preserve"> con capacitación, mediante trámites en línea y recepción de PQRS, y entrenamiento a funcionarios.</t>
    </r>
  </si>
  <si>
    <t>Plan de atención al ciudadano diseñado e implementado</t>
  </si>
  <si>
    <r>
      <t xml:space="preserve">Gestionar la formulación y financiación de (1) estrategia que permita la </t>
    </r>
    <r>
      <rPr>
        <b/>
        <sz val="10"/>
        <rFont val="Arial Narrow"/>
        <family val="2"/>
      </rPr>
      <t xml:space="preserve">recuperación del archivo histórico </t>
    </r>
    <r>
      <rPr>
        <sz val="10"/>
        <rFont val="Arial Narrow"/>
        <family val="2"/>
      </rPr>
      <t>del Departamento.</t>
    </r>
  </si>
  <si>
    <t>Archivo histórico del Departamento recuperado</t>
  </si>
  <si>
    <t>Diseñar e implementar (1) estrategia para la defensa jurídica de la administración departamental</t>
  </si>
  <si>
    <t>Estrategia formulada y ejecutada</t>
  </si>
  <si>
    <t>Oficina Jurídica</t>
  </si>
  <si>
    <r>
      <t xml:space="preserve">Formular e implementar (1) plan de eficiencia administrativa - </t>
    </r>
    <r>
      <rPr>
        <b/>
        <sz val="10"/>
        <rFont val="Arial Narrow"/>
        <family val="2"/>
      </rPr>
      <t xml:space="preserve">Cero Papel </t>
    </r>
    <r>
      <rPr>
        <sz val="10"/>
        <rFont val="Arial Narrow"/>
        <family val="2"/>
      </rPr>
      <t xml:space="preserve">a Nivel Territorial.  </t>
    </r>
  </si>
  <si>
    <t>Plan de Eficiencia administrativa - Cero Papel a Nivel Territorial implementado</t>
  </si>
  <si>
    <t xml:space="preserve">Secretaría General </t>
  </si>
  <si>
    <t>RENACE LA PAZ Y LA SEGURIDAD HUMANA</t>
  </si>
  <si>
    <t xml:space="preserve">CAMBIO PARA LA PAZ </t>
  </si>
  <si>
    <t xml:space="preserve">PDET PARA EL CAMBIO </t>
  </si>
  <si>
    <r>
      <t xml:space="preserve">Adoptar e incorporar (1) hoja de ruta para la </t>
    </r>
    <r>
      <rPr>
        <b/>
        <sz val="10"/>
        <rFont val="Arial Narrow"/>
        <family val="2"/>
      </rPr>
      <t>implementación de las iniciativas PDET</t>
    </r>
    <r>
      <rPr>
        <sz val="10"/>
        <rFont val="Arial Narrow"/>
        <family val="2"/>
      </rPr>
      <t xml:space="preserve"> de los 4 Municipios priorizados en el Departamento del Magdalena.</t>
    </r>
  </si>
  <si>
    <t>Hoja de ruta adoptada e incorporada</t>
  </si>
  <si>
    <r>
      <t xml:space="preserve">Suscribir (1) </t>
    </r>
    <r>
      <rPr>
        <b/>
        <sz val="10"/>
        <rFont val="Arial Narrow"/>
        <family val="2"/>
      </rPr>
      <t>Alianza por el Cambio para la implementación de las iniciativas PDET</t>
    </r>
    <r>
      <rPr>
        <sz val="10"/>
        <rFont val="Arial Narrow"/>
        <family val="2"/>
      </rPr>
      <t xml:space="preserve"> de los 4 Municipios priorizados en el departamento del Magdalena.</t>
    </r>
  </si>
  <si>
    <t>Alianza interinstitucional formalizada</t>
  </si>
  <si>
    <t>CAMBIO PARA LA PAZ Y PROTECCIÓN DE DERECHOS</t>
  </si>
  <si>
    <r>
      <t xml:space="preserve">Diseñar e implementar (1) </t>
    </r>
    <r>
      <rPr>
        <b/>
        <sz val="10"/>
        <rFont val="Arial Narrow"/>
        <family val="2"/>
      </rPr>
      <t xml:space="preserve">estrategia piloto para la construcción de paz </t>
    </r>
    <r>
      <rPr>
        <sz val="10"/>
        <rFont val="Arial Narrow"/>
        <family val="2"/>
      </rPr>
      <t>en el marco de la metodología PDET para otros municipios afectados por el conflicto armado.</t>
    </r>
  </si>
  <si>
    <r>
      <t xml:space="preserve">Suscribir (1) </t>
    </r>
    <r>
      <rPr>
        <b/>
        <sz val="10"/>
        <rFont val="Arial Narrow"/>
        <family val="2"/>
      </rPr>
      <t>Alianza por el Cambio con la JEP</t>
    </r>
    <r>
      <rPr>
        <sz val="10"/>
        <rFont val="Arial Narrow"/>
        <family val="2"/>
      </rPr>
      <t xml:space="preserve"> para beneficiar a víctimas del conflicto armado en el acceso a la verdad y justicia restaurativa.</t>
    </r>
  </si>
  <si>
    <t>Alianza suscrita y en operación.</t>
  </si>
  <si>
    <r>
      <t xml:space="preserve">Realizar (6) </t>
    </r>
    <r>
      <rPr>
        <b/>
        <sz val="10"/>
        <rFont val="Arial Narrow"/>
        <family val="2"/>
      </rPr>
      <t>acciones con la población reincorporada con enfoque de reconciliación y paz</t>
    </r>
    <r>
      <rPr>
        <sz val="10"/>
        <rFont val="Arial Narrow"/>
        <family val="2"/>
      </rPr>
      <t>.</t>
    </r>
  </si>
  <si>
    <t>Acciones con población reincorporada realizadas</t>
  </si>
  <si>
    <r>
      <t xml:space="preserve">Diseñar e implementar (1) </t>
    </r>
    <r>
      <rPr>
        <b/>
        <sz val="10"/>
        <rFont val="Arial Narrow"/>
        <family val="2"/>
      </rPr>
      <t>modelo comunitario para generar espacios de reconciliación en el territorio</t>
    </r>
    <r>
      <rPr>
        <sz val="10"/>
        <rFont val="Arial Narrow"/>
        <family val="2"/>
      </rPr>
      <t>, en articulación con la ARN.</t>
    </r>
  </si>
  <si>
    <t>Modelo comunitario diseñado e implementado</t>
  </si>
  <si>
    <r>
      <t xml:space="preserve">Realizar (3) acciones simbólicas en el marco de la </t>
    </r>
    <r>
      <rPr>
        <b/>
        <sz val="10"/>
        <rFont val="Arial Narrow"/>
        <family val="2"/>
      </rPr>
      <t>conmemoración del día contra la prevención al reclutamiento de NNAJ</t>
    </r>
    <r>
      <rPr>
        <sz val="10"/>
        <rFont val="Arial Narrow"/>
        <family val="2"/>
      </rPr>
      <t>.</t>
    </r>
  </si>
  <si>
    <t>Acciones simbólicas realizadas</t>
  </si>
  <si>
    <r>
      <t xml:space="preserve">Formular y ejecutar (1) proyecto de </t>
    </r>
    <r>
      <rPr>
        <b/>
        <sz val="10"/>
        <rFont val="Arial Narrow"/>
        <family val="2"/>
      </rPr>
      <t>inclusión laboral para la población reincorporada de las FARC-EP</t>
    </r>
    <r>
      <rPr>
        <sz val="10"/>
        <rFont val="Arial Narrow"/>
        <family val="2"/>
      </rPr>
      <t xml:space="preserve"> en los programas de inclusión laboral promovidos por la administración (vinculación directa, bolsas de empleo, cajas de compensación).</t>
    </r>
  </si>
  <si>
    <t>Proyecto formulado e implementado</t>
  </si>
  <si>
    <r>
      <t xml:space="preserve">Diseñar e implementar (1) </t>
    </r>
    <r>
      <rPr>
        <b/>
        <sz val="10"/>
        <rFont val="Arial Narrow"/>
        <family val="2"/>
      </rPr>
      <t>ruta de atención que beneficie a familias en alto grado de vulnerabilidad</t>
    </r>
    <r>
      <rPr>
        <sz val="10"/>
        <rFont val="Arial Narrow"/>
        <family val="2"/>
      </rPr>
      <t xml:space="preserve">, remitidas por la Agencia para la Reincorporación y la Normalización. </t>
    </r>
  </si>
  <si>
    <t>Ruta de atención diseñada e implementada</t>
  </si>
  <si>
    <r>
      <t xml:space="preserve">Diseñar e implementar (1) </t>
    </r>
    <r>
      <rPr>
        <b/>
        <sz val="10"/>
        <rFont val="Arial Narrow"/>
        <family val="2"/>
      </rPr>
      <t>campaña para desincentivar la estigmatización social de población víctima del conflicto armado, desmovilizados y/o reincorporados</t>
    </r>
    <r>
      <rPr>
        <sz val="10"/>
        <rFont val="Arial Narrow"/>
        <family val="2"/>
      </rPr>
      <t xml:space="preserve">. </t>
    </r>
  </si>
  <si>
    <t>Campaña de comunicación diseñada e implementada</t>
  </si>
  <si>
    <r>
      <t xml:space="preserve">Crear y poner en funcionamiento (1) </t>
    </r>
    <r>
      <rPr>
        <b/>
        <sz val="10"/>
        <rFont val="Arial Narrow"/>
        <family val="2"/>
      </rPr>
      <t>sistema departamental de derechos humanos</t>
    </r>
    <r>
      <rPr>
        <sz val="10"/>
        <rFont val="Arial Narrow"/>
        <family val="2"/>
      </rPr>
      <t xml:space="preserve"> que contemple a consolidación de una red defensora de DDHH.</t>
    </r>
  </si>
  <si>
    <t>Sistema departamental de derechos humanos creado e implementado.</t>
  </si>
  <si>
    <r>
      <t xml:space="preserve">Brindar acompañamiento técnico y operativo a los (21) </t>
    </r>
    <r>
      <rPr>
        <b/>
        <sz val="10"/>
        <rFont val="Arial Narrow"/>
        <family val="2"/>
      </rPr>
      <t xml:space="preserve">Consejos Territoriales de Paz, Reconciliación y Convivencia </t>
    </r>
    <r>
      <rPr>
        <sz val="10"/>
        <rFont val="Arial Narrow"/>
        <family val="2"/>
      </rPr>
      <t>(Municipales y Departamental).</t>
    </r>
  </si>
  <si>
    <t>Consejos de Paz con acompañamiento técnico.</t>
  </si>
  <si>
    <r>
      <t xml:space="preserve">Fotalecer (1) </t>
    </r>
    <r>
      <rPr>
        <b/>
        <sz val="10"/>
        <rFont val="Arial Narrow"/>
        <family val="2"/>
      </rPr>
      <t>Comité Departamental de Derechos Humanos.</t>
    </r>
  </si>
  <si>
    <t>Comité Departamental de Derechos Humanos fortalecido</t>
  </si>
  <si>
    <r>
      <t xml:space="preserve">Convocar (1) </t>
    </r>
    <r>
      <rPr>
        <b/>
        <sz val="10"/>
        <rFont val="Arial Narrow"/>
        <family val="2"/>
      </rPr>
      <t>Mesa de Diálogo Social para la prevención y atención a víctimas de desaparición forzada</t>
    </r>
    <r>
      <rPr>
        <sz val="10"/>
        <rFont val="Arial Narrow"/>
        <family val="2"/>
      </rPr>
      <t>.</t>
    </r>
  </si>
  <si>
    <t>Mesa de Diálogo Social en operación</t>
  </si>
  <si>
    <r>
      <t xml:space="preserve">Formular e implementar (1) </t>
    </r>
    <r>
      <rPr>
        <b/>
        <sz val="10"/>
        <rFont val="Arial Narrow"/>
        <family val="2"/>
      </rPr>
      <t>política pública de paz y derechos humanos.</t>
    </r>
  </si>
  <si>
    <t>Política pública de paz y derechos humanos formulada e implementada.</t>
  </si>
  <si>
    <t>CAMBIO POR LA GARANTÍA DE LA VIDA</t>
  </si>
  <si>
    <t>DERECHOS COLECTIVOS PARA EL CAMBIO</t>
  </si>
  <si>
    <r>
      <t xml:space="preserve">Fortalecer (4) </t>
    </r>
    <r>
      <rPr>
        <b/>
        <sz val="10"/>
        <rFont val="Arial Narrow"/>
        <family val="2"/>
      </rPr>
      <t>organizaciones indígenas</t>
    </r>
    <r>
      <rPr>
        <sz val="10"/>
        <rFont val="Arial Narrow"/>
        <family val="2"/>
      </rPr>
      <t>.</t>
    </r>
  </si>
  <si>
    <t>Organizaciones indígenas fortalecidas</t>
  </si>
  <si>
    <r>
      <t xml:space="preserve">Formular e implementar (1) </t>
    </r>
    <r>
      <rPr>
        <b/>
        <sz val="10"/>
        <rFont val="Arial Narrow"/>
        <family val="2"/>
      </rPr>
      <t>plan de participación comunitaria, gobierno propio y consolidación de Planes de Vida</t>
    </r>
    <r>
      <rPr>
        <sz val="10"/>
        <rFont val="Arial Narrow"/>
        <family val="2"/>
      </rPr>
      <t>.</t>
    </r>
  </si>
  <si>
    <t>Plan elaborado e implementado</t>
  </si>
  <si>
    <r>
      <t xml:space="preserve">Formular e implementar (1) </t>
    </r>
    <r>
      <rPr>
        <b/>
        <sz val="10"/>
        <rFont val="Arial Narrow"/>
        <family val="2"/>
      </rPr>
      <t>plan de fortalecimiento institucional de los Cabildos y organizaciones</t>
    </r>
    <r>
      <rPr>
        <sz val="10"/>
        <rFont val="Arial Narrow"/>
        <family val="2"/>
      </rPr>
      <t>.</t>
    </r>
  </si>
  <si>
    <r>
      <t xml:space="preserve">Formular e implementar (1) </t>
    </r>
    <r>
      <rPr>
        <b/>
        <sz val="10"/>
        <rFont val="Arial Narrow"/>
        <family val="2"/>
      </rPr>
      <t>plan integral de protección colectiva en los territorios indígenas.</t>
    </r>
  </si>
  <si>
    <r>
      <t xml:space="preserve">Crear una (1) </t>
    </r>
    <r>
      <rPr>
        <b/>
        <sz val="10"/>
        <rFont val="Arial Narrow"/>
        <family val="2"/>
      </rPr>
      <t xml:space="preserve">instancia de representación formal con comunidades étnicas </t>
    </r>
    <r>
      <rPr>
        <sz val="10"/>
        <rFont val="Arial Narrow"/>
        <family val="2"/>
      </rPr>
      <t>para la participación, diálogo y concertación.</t>
    </r>
  </si>
  <si>
    <t>Instancia de representación  creadas</t>
  </si>
  <si>
    <r>
      <t xml:space="preserve">Fortalecer (10) </t>
    </r>
    <r>
      <rPr>
        <b/>
        <sz val="10"/>
        <rFont val="Arial Narrow"/>
        <family val="2"/>
      </rPr>
      <t>consejos comunitarios u organizaciones de base de comunidades NAPR e indígenas</t>
    </r>
    <r>
      <rPr>
        <sz val="10"/>
        <rFont val="Arial Narrow"/>
        <family val="2"/>
      </rPr>
      <t>.</t>
    </r>
  </si>
  <si>
    <t>Consejos comunitarios u organizaciones base fortalecidos</t>
  </si>
  <si>
    <r>
      <t xml:space="preserve">Implementar (1) </t>
    </r>
    <r>
      <rPr>
        <b/>
        <sz val="10"/>
        <rFont val="Arial Narrow"/>
        <family val="2"/>
      </rPr>
      <t>comisión consultiva departamental NARP</t>
    </r>
  </si>
  <si>
    <t>Comisión consultiva departamental implementada</t>
  </si>
  <si>
    <t>SIN VIOLENCIAS PARA EL CAMBIO</t>
  </si>
  <si>
    <r>
      <t xml:space="preserve">Realizar (58) </t>
    </r>
    <r>
      <rPr>
        <b/>
        <sz val="10"/>
        <rFont val="Arial Narrow"/>
        <family val="2"/>
      </rPr>
      <t>jornadas en prevención de uso, utilización, reclutamiento y violencia sexual contra NNAJ</t>
    </r>
    <r>
      <rPr>
        <sz val="10"/>
        <rFont val="Arial Narrow"/>
        <family val="2"/>
      </rPr>
      <t>, en el marco de las Ferias de la Equidad.</t>
    </r>
  </si>
  <si>
    <t>Jornadas realizadas</t>
  </si>
  <si>
    <t>Diseñar e implementar (1) campaña para desincentivar el uso de las armas.</t>
  </si>
  <si>
    <t>Campaña diseñada e implementada</t>
  </si>
  <si>
    <r>
      <t xml:space="preserve">Diseñar e implementar (2) </t>
    </r>
    <r>
      <rPr>
        <b/>
        <sz val="10"/>
        <rFont val="Arial Narrow"/>
        <family val="2"/>
      </rPr>
      <t>campañas pedagógicas orientadas a la prevención trata de personas</t>
    </r>
    <r>
      <rPr>
        <sz val="10"/>
        <rFont val="Arial Narrow"/>
        <family val="2"/>
      </rPr>
      <t>.</t>
    </r>
  </si>
  <si>
    <r>
      <t xml:space="preserve">Reactivar y fortalcer (1) </t>
    </r>
    <r>
      <rPr>
        <b/>
        <sz val="10"/>
        <rFont val="Arial Narrow"/>
        <family val="2"/>
      </rPr>
      <t>Comité Departamental de Trata de Personas</t>
    </r>
    <r>
      <rPr>
        <sz val="10"/>
        <rFont val="Arial Narrow"/>
        <family val="2"/>
      </rPr>
      <t>.</t>
    </r>
  </si>
  <si>
    <t>Comité departamental de trata de personas reactivado y fortalecido</t>
  </si>
  <si>
    <r>
      <t xml:space="preserve">Formular e implementar (1) </t>
    </r>
    <r>
      <rPr>
        <b/>
        <sz val="10"/>
        <rFont val="Arial Narrow"/>
        <family val="2"/>
      </rPr>
      <t>plan de prevención y protección contra todo tipo violencias</t>
    </r>
    <r>
      <rPr>
        <sz val="10"/>
        <rFont val="Arial Narrow"/>
        <family val="2"/>
      </rPr>
      <t xml:space="preserve"> (género, </t>
    </r>
    <r>
      <rPr>
        <i/>
        <sz val="10"/>
        <rFont val="Arial Narrow"/>
        <family val="2"/>
      </rPr>
      <t>bullying</t>
    </r>
    <r>
      <rPr>
        <sz val="10"/>
        <rFont val="Arial Narrow"/>
        <family val="2"/>
      </rPr>
      <t xml:space="preserve">, homofobia, xenofobia, trata de personas, entre otros) </t>
    </r>
    <r>
      <rPr>
        <b/>
        <sz val="10"/>
        <rFont val="Arial Narrow"/>
        <family val="2"/>
      </rPr>
      <t>y violaciones de derechos humanos</t>
    </r>
    <r>
      <rPr>
        <sz val="10"/>
        <rFont val="Arial Narrow"/>
        <family val="2"/>
      </rPr>
      <t>.</t>
    </r>
  </si>
  <si>
    <t>Plan de prevención y protección de violencias basadas en género</t>
  </si>
  <si>
    <t>PROTECCIÓN DE LÍDERES Y DEFENSORES PARA EL CAMBIO</t>
  </si>
  <si>
    <r>
      <t xml:space="preserve">Formular e implementar (1) </t>
    </r>
    <r>
      <rPr>
        <b/>
        <sz val="10"/>
        <rFont val="Arial Narrow"/>
        <family val="2"/>
      </rPr>
      <t xml:space="preserve">protocolo de protección temprana y temporal a líderes sociales </t>
    </r>
    <r>
      <rPr>
        <sz val="10"/>
        <rFont val="Arial Narrow"/>
        <family val="2"/>
      </rPr>
      <t>para el acompañamiento, realización de trámites y/o otorgamiento (a demanda) de medidas policivas y materiales.</t>
    </r>
  </si>
  <si>
    <t>Protocolo formulado e implementado</t>
  </si>
  <si>
    <r>
      <t xml:space="preserve">Formular e implementar (1) </t>
    </r>
    <r>
      <rPr>
        <b/>
        <sz val="10"/>
        <rFont val="Arial Narrow"/>
        <family val="2"/>
      </rPr>
      <t>plan integral para seguridad y protección de comunidades, organizaciones, líderes sociales y defensores de derechos humanos</t>
    </r>
    <r>
      <rPr>
        <sz val="10"/>
        <rFont val="Arial Narrow"/>
        <family val="2"/>
      </rPr>
      <t xml:space="preserve">. </t>
    </r>
  </si>
  <si>
    <r>
      <t xml:space="preserve">Formular e implementar (1) </t>
    </r>
    <r>
      <rPr>
        <b/>
        <sz val="10"/>
        <rFont val="Arial Narrow"/>
        <family val="2"/>
      </rPr>
      <t xml:space="preserve">política pública de garantías para la labor de defensa de los DDHH </t>
    </r>
    <r>
      <rPr>
        <sz val="10"/>
        <rFont val="Arial Narrow"/>
        <family val="2"/>
      </rPr>
      <t>con énfasis en prevención.</t>
    </r>
  </si>
  <si>
    <t>Política pública formulada e implementada</t>
  </si>
  <si>
    <t>CAMBIO EN LA CONVIVENCIA Y SEGURIDAD HUMANA</t>
  </si>
  <si>
    <r>
      <t xml:space="preserve">Consolidar  (10) </t>
    </r>
    <r>
      <rPr>
        <b/>
        <sz val="10"/>
        <rFont val="Arial Narrow"/>
        <family val="2"/>
      </rPr>
      <t>pactos de convivencia con la sociedad civil</t>
    </r>
    <r>
      <rPr>
        <sz val="10"/>
        <rFont val="Arial Narrow"/>
        <family val="2"/>
      </rPr>
      <t xml:space="preserve"> para la conciliación de intereses en el Departamento.</t>
    </r>
  </si>
  <si>
    <t>Pactos consolidados</t>
  </si>
  <si>
    <r>
      <t>Realizar (15)</t>
    </r>
    <r>
      <rPr>
        <b/>
        <sz val="10"/>
        <rFont val="Arial Narrow"/>
        <family val="2"/>
      </rPr>
      <t xml:space="preserve"> jornadas de capacitación en experiencia de justicia comunitaria </t>
    </r>
    <r>
      <rPr>
        <sz val="10"/>
        <rFont val="Arial Narrow"/>
        <family val="2"/>
      </rPr>
      <t>que incorporen</t>
    </r>
    <r>
      <rPr>
        <b/>
        <sz val="10"/>
        <rFont val="Arial Narrow"/>
        <family val="2"/>
      </rPr>
      <t xml:space="preserve"> </t>
    </r>
    <r>
      <rPr>
        <sz val="10"/>
        <rFont val="Arial Narrow"/>
        <family val="2"/>
      </rPr>
      <t>la adopción de Mecanismos Alternativos de Solución Pacífica de Conflictos.</t>
    </r>
  </si>
  <si>
    <t>Talleres implementados</t>
  </si>
  <si>
    <r>
      <t xml:space="preserve">Realizar (58) </t>
    </r>
    <r>
      <rPr>
        <b/>
        <sz val="10"/>
        <rFont val="Arial Narrow"/>
        <family val="2"/>
      </rPr>
      <t>brigadas jurídicas locales</t>
    </r>
    <r>
      <rPr>
        <sz val="10"/>
        <rFont val="Arial Narrow"/>
        <family val="2"/>
      </rPr>
      <t xml:space="preserve"> en el marco de las Ferias de la Equidad.</t>
    </r>
  </si>
  <si>
    <t xml:space="preserve">Brigadas jurídicas locales realizadas </t>
  </si>
  <si>
    <r>
      <t xml:space="preserve">Brindar asistenca técnica a (29) municipios para la </t>
    </r>
    <r>
      <rPr>
        <b/>
        <sz val="10"/>
        <rFont val="Arial Narrow"/>
        <family val="2"/>
      </rPr>
      <t>conformación y/o fortalecimiento de comisarías de familia, casas de justicia y convivencia y comités locales de justicia</t>
    </r>
    <r>
      <rPr>
        <sz val="10"/>
        <rFont val="Arial Narrow"/>
        <family val="2"/>
      </rPr>
      <t>.</t>
    </r>
  </si>
  <si>
    <t>Municipios con asistidos técnicamente</t>
  </si>
  <si>
    <r>
      <t xml:space="preserve">Realizar (8) jornadas de </t>
    </r>
    <r>
      <rPr>
        <b/>
        <sz val="10"/>
        <rFont val="Arial Narrow"/>
        <family val="2"/>
      </rPr>
      <t>capacitación para el fortalecimiento de competencias de gestores y jueces de paz y conciliadores en equidad</t>
    </r>
    <r>
      <rPr>
        <sz val="10"/>
        <rFont val="Arial Narrow"/>
        <family val="2"/>
      </rPr>
      <t>.</t>
    </r>
  </si>
  <si>
    <t xml:space="preserve">Jornadas de capacitación realizadas </t>
  </si>
  <si>
    <r>
      <t xml:space="preserve">Realizar (8) jornadas de </t>
    </r>
    <r>
      <rPr>
        <b/>
        <sz val="10"/>
        <rFont val="Arial Narrow"/>
        <family val="2"/>
      </rPr>
      <t>capacitación para el fortalecimiento de competencias en seguridad humana a inspecciones de policía, defensores y personeros.</t>
    </r>
  </si>
  <si>
    <r>
      <t xml:space="preserve">Estructurar e implementar (1) </t>
    </r>
    <r>
      <rPr>
        <b/>
        <sz val="10"/>
        <rFont val="Arial Narrow"/>
        <family val="2"/>
      </rPr>
      <t>sistema integrado de emergencia y seguridad departamental</t>
    </r>
    <r>
      <rPr>
        <sz val="10"/>
        <rFont val="Arial Narrow"/>
        <family val="2"/>
      </rPr>
      <t xml:space="preserve">, que contemple la construcción de 2 centros subregionales. </t>
    </r>
  </si>
  <si>
    <t>Sistema integrado de emergencia y seguridad departamental puesto en funcionamiento</t>
  </si>
  <si>
    <r>
      <t xml:space="preserve">Gestionar la construcción de (1) </t>
    </r>
    <r>
      <rPr>
        <b/>
        <sz val="10"/>
        <rFont val="Arial Narrow"/>
        <family val="2"/>
      </rPr>
      <t>estación para la Fuerza Pública</t>
    </r>
    <r>
      <rPr>
        <sz val="10"/>
        <rFont val="Arial Narrow"/>
        <family val="2"/>
      </rPr>
      <t>.</t>
    </r>
  </si>
  <si>
    <t xml:space="preserve">Estaciones de Fuerza Pública construidas </t>
  </si>
  <si>
    <r>
      <t xml:space="preserve">Gestionar la </t>
    </r>
    <r>
      <rPr>
        <b/>
        <sz val="10"/>
        <rFont val="Arial Narrow"/>
        <family val="2"/>
      </rPr>
      <t>compra de (5) vehículos y elementos de protección y seguridad</t>
    </r>
    <r>
      <rPr>
        <sz val="10"/>
        <rFont val="Arial Narrow"/>
        <family val="2"/>
      </rPr>
      <t>, para el programa de protección y prevención de la Gobernación del Magdalena.</t>
    </r>
  </si>
  <si>
    <t>Vehículos adquiridos, renovados y en uso</t>
  </si>
  <si>
    <r>
      <t>Gestionar la compra para la</t>
    </r>
    <r>
      <rPr>
        <b/>
        <sz val="10"/>
        <rFont val="Arial Narrow"/>
        <family val="2"/>
      </rPr>
      <t xml:space="preserve"> ampliación del parque automotor </t>
    </r>
    <r>
      <rPr>
        <sz val="10"/>
        <rFont val="Arial Narrow"/>
        <family val="2"/>
      </rPr>
      <t xml:space="preserve">con (50) vehículos con o sin motor (carros, motos, bicicletas, y monopatines </t>
    </r>
    <r>
      <rPr>
        <i/>
        <sz val="10"/>
        <rFont val="Arial Narrow"/>
        <family val="2"/>
      </rPr>
      <t>Segway</t>
    </r>
    <r>
      <rPr>
        <sz val="10"/>
        <rFont val="Arial Narrow"/>
        <family val="2"/>
      </rPr>
      <t>) para el cumplimiento de la actividad misional de la fuerza pública.</t>
    </r>
  </si>
  <si>
    <t>Vehículos del parque automotor adquiridos</t>
  </si>
  <si>
    <r>
      <t xml:space="preserve">Gestionar la construcción de (1) </t>
    </r>
    <r>
      <rPr>
        <b/>
        <sz val="10"/>
        <rFont val="Arial Narrow"/>
        <family val="2"/>
      </rPr>
      <t>centro carcelario</t>
    </r>
    <r>
      <rPr>
        <sz val="10"/>
        <rFont val="Arial Narrow"/>
        <family val="2"/>
      </rPr>
      <t>.</t>
    </r>
  </si>
  <si>
    <t>Centro carcelario construido</t>
  </si>
  <si>
    <r>
      <t xml:space="preserve">Poner en funcionamiento (2) </t>
    </r>
    <r>
      <rPr>
        <b/>
        <sz val="10"/>
        <rFont val="Arial Narrow"/>
        <family val="2"/>
      </rPr>
      <t>centros para la Justicia Restaurativa en el Marco de la Responsabilidad Penal Adolescente -SRPA</t>
    </r>
    <r>
      <rPr>
        <sz val="10"/>
        <rFont val="Arial Narrow"/>
        <family val="2"/>
      </rPr>
      <t>.</t>
    </r>
  </si>
  <si>
    <t>Centros para Justicia Restaurativa en el marco de la Responsabilidad Penal Adolescente en operación.</t>
  </si>
  <si>
    <r>
      <t xml:space="preserve">Diseñar e implementar (1) estrategia de </t>
    </r>
    <r>
      <rPr>
        <b/>
        <sz val="10"/>
        <rFont val="Arial Narrow"/>
        <family val="2"/>
      </rPr>
      <t>articulación interinstitucional para mejorar el Plan de Acción del SRPA</t>
    </r>
    <r>
      <rPr>
        <sz val="10"/>
        <rFont val="Arial Narrow"/>
        <family val="2"/>
      </rPr>
      <t>, con lineamientos de prevención y protección.</t>
    </r>
  </si>
  <si>
    <r>
      <t xml:space="preserve">Gestionar la construcción y/o adecuación de (1) </t>
    </r>
    <r>
      <rPr>
        <b/>
        <sz val="10"/>
        <rFont val="Arial Narrow"/>
        <family val="2"/>
      </rPr>
      <t>nuevo centro especializado SRPA</t>
    </r>
    <r>
      <rPr>
        <sz val="10"/>
        <rFont val="Arial Narrow"/>
        <family val="2"/>
      </rPr>
      <t>.</t>
    </r>
  </si>
  <si>
    <t>Centro especializado SRPA construido y/o adecuado.</t>
  </si>
  <si>
    <r>
      <t xml:space="preserve">Diseñar e implementar una (1) estrategia de </t>
    </r>
    <r>
      <rPr>
        <b/>
        <sz val="10"/>
        <rFont val="Arial Narrow"/>
        <family val="2"/>
      </rPr>
      <t>seguridad y vigilancia integral para los inmuebles de la Gobernación del Magdalena</t>
    </r>
    <r>
      <rPr>
        <sz val="10"/>
        <rFont val="Arial Narrow"/>
        <family val="2"/>
      </rPr>
      <t>.</t>
    </r>
  </si>
  <si>
    <t>Estrategia de seguridad y vigilancia diseñada e implementada</t>
  </si>
  <si>
    <r>
      <t>Diseñar e implementar una (1) hoja de ruta para</t>
    </r>
    <r>
      <rPr>
        <b/>
        <sz val="10"/>
        <rFont val="Arial Narrow"/>
        <family val="2"/>
      </rPr>
      <t xml:space="preserve"> fortalecer los procesos de inteligencia y operativos de la fuerza pública mediante herramientas tecnológicas.</t>
    </r>
  </si>
  <si>
    <r>
      <t xml:space="preserve">Convocar e instalar (1) </t>
    </r>
    <r>
      <rPr>
        <b/>
        <sz val="10"/>
        <rFont val="Arial Narrow"/>
        <family val="2"/>
      </rPr>
      <t>Mesa de Diálogo Social permanente para la convivencia y seguridad comunitaria</t>
    </r>
    <r>
      <rPr>
        <sz val="10"/>
        <rFont val="Arial Narrow"/>
        <family val="2"/>
      </rPr>
      <t>.</t>
    </r>
  </si>
  <si>
    <t>Mesa de diálogo social permanente para la convivencia y seguridad comunitaria instalada.</t>
  </si>
  <si>
    <r>
      <t xml:space="preserve">Promover la realización de (30) </t>
    </r>
    <r>
      <rPr>
        <b/>
        <sz val="10"/>
        <rFont val="Arial Narrow"/>
        <family val="2"/>
      </rPr>
      <t>Consejos Departamentales de Seguridad y Convivencia</t>
    </r>
    <r>
      <rPr>
        <sz val="10"/>
        <rFont val="Arial Narrow"/>
        <family val="2"/>
      </rPr>
      <t>.</t>
    </r>
  </si>
  <si>
    <t>Consejos Departamentales de Seguridad y Convivencia realizados.</t>
  </si>
  <si>
    <r>
      <t xml:space="preserve">Formular e implementar (1) </t>
    </r>
    <r>
      <rPr>
        <b/>
        <sz val="10"/>
        <rFont val="Arial Narrow"/>
        <family val="2"/>
      </rPr>
      <t>plan integral de convivencia y seguridad ciudadana</t>
    </r>
    <r>
      <rPr>
        <sz val="10"/>
        <rFont val="Arial Narrow"/>
        <family val="2"/>
      </rPr>
      <t>.</t>
    </r>
  </si>
  <si>
    <r>
      <t xml:space="preserve">Formular e implementar (1)  </t>
    </r>
    <r>
      <rPr>
        <b/>
        <sz val="10"/>
        <rFont val="Arial Narrow"/>
        <family val="2"/>
      </rPr>
      <t>plan de acción para la erradicación de grupos armados</t>
    </r>
    <r>
      <rPr>
        <sz val="10"/>
        <rFont val="Arial Narrow"/>
        <family val="2"/>
      </rPr>
      <t xml:space="preserve"> herederos del paramilitarismo.</t>
    </r>
  </si>
  <si>
    <t>Diseñar e implementar (1) hoja de ruta orientada a la efectiva activación y articulación de la instancia CIPRAT para contrarrestar los riesgos emanados de las alertas tempranas y lograr el seguimiento y evaluación en el cumplimiento de sus recomendaciones.</t>
  </si>
  <si>
    <t xml:space="preserve">Hoja de ruta diseñanada e implemenatada </t>
  </si>
  <si>
    <r>
      <t xml:space="preserve">Formular e implementar (1) </t>
    </r>
    <r>
      <rPr>
        <b/>
        <sz val="10"/>
        <rFont val="Arial Narrow"/>
        <family val="2"/>
      </rPr>
      <t>política pública para la erradicación del narcotráfico, microtráfico y demás economías ilegales</t>
    </r>
    <r>
      <rPr>
        <sz val="10"/>
        <rFont val="Arial Narrow"/>
        <family val="2"/>
      </rPr>
      <t xml:space="preserve">. </t>
    </r>
  </si>
  <si>
    <r>
      <t xml:space="preserve">Formular e Implementar (1) </t>
    </r>
    <r>
      <rPr>
        <b/>
        <sz val="10"/>
        <rFont val="Arial Narrow"/>
        <family val="2"/>
      </rPr>
      <t>política pública de MASC, conciliadores en equidad y jueces de paz</t>
    </r>
    <r>
      <rPr>
        <sz val="10"/>
        <rFont val="Arial Narrow"/>
        <family val="2"/>
      </rPr>
      <t>.</t>
    </r>
  </si>
  <si>
    <r>
      <t xml:space="preserve">Constituir y poner en operación (1) </t>
    </r>
    <r>
      <rPr>
        <b/>
        <sz val="10"/>
        <rFont val="Arial Narrow"/>
        <family val="2"/>
      </rPr>
      <t>Observatorio Departamental Diálogo Socia</t>
    </r>
    <r>
      <rPr>
        <sz val="10"/>
        <rFont val="Arial Narrow"/>
        <family val="2"/>
      </rPr>
      <t>l.</t>
    </r>
  </si>
  <si>
    <t>Observatorio constituido y en operación</t>
  </si>
  <si>
    <t>0.25</t>
  </si>
  <si>
    <t>Brindar asistencia técnica y acompañamiento a las iniciativas de cultivos alternativos como el cultivo de cannabis medicinal.</t>
  </si>
  <si>
    <t>Plan Vial del Magdalena elaborado y en operación</t>
  </si>
  <si>
    <t>Secretaria de Infraestructura</t>
  </si>
  <si>
    <t>Meta 2022</t>
  </si>
  <si>
    <r>
      <t xml:space="preserve">Formular e implementar (1) </t>
    </r>
    <r>
      <rPr>
        <b/>
        <sz val="11"/>
        <rFont val="Arial Narrow"/>
        <family val="2"/>
      </rPr>
      <t xml:space="preserve">plan vial del Magdalena </t>
    </r>
    <r>
      <rPr>
        <sz val="11"/>
        <rFont val="Arial Narrow"/>
        <family val="2"/>
      </rPr>
      <t>estudios y diseños de vías terciarias y secundarias del Departamento. (se retira)</t>
    </r>
  </si>
  <si>
    <t>Recursos propios de libre inversión -ICLD</t>
  </si>
  <si>
    <t>Recursos propios - Funcionamiento</t>
  </si>
  <si>
    <t>Recursos Propios Estampillas</t>
  </si>
  <si>
    <t>Recursos Propios Sobretasa ACPM</t>
  </si>
  <si>
    <t>Sistema General de Participaciones</t>
  </si>
  <si>
    <t>Rentas Cedidas Sector Salud</t>
  </si>
  <si>
    <t>Recursos Propios Sector Salud</t>
  </si>
  <si>
    <t>Venta de servicios</t>
  </si>
  <si>
    <t>Transferencias Nacionales para Sector Salud</t>
  </si>
  <si>
    <t>Rentas Cedidas Sector Deportes</t>
  </si>
  <si>
    <t>Impuesto Nacional al Consumo a la telefonía, datos, internet y navegación móvil</t>
  </si>
  <si>
    <t>Recaudo de Peajes</t>
  </si>
  <si>
    <t>Fotomultas</t>
  </si>
  <si>
    <t>Especies venales</t>
  </si>
  <si>
    <t>Sistema General de Regalías</t>
  </si>
  <si>
    <t>Recursos del Crédito</t>
  </si>
  <si>
    <t>Fondo de Seguridad de las Entidades Territoriales (FONSET)</t>
  </si>
  <si>
    <t>Cofinanciación Nacional</t>
  </si>
  <si>
    <t>Cofinanciación Municipal</t>
  </si>
  <si>
    <t>Sector Privado</t>
  </si>
  <si>
    <t>Cooperación Nacional</t>
  </si>
  <si>
    <t>Cooperación Internacional</t>
  </si>
  <si>
    <t>Aportes de comunidades</t>
  </si>
  <si>
    <t>Aportes de ONG¨s</t>
  </si>
  <si>
    <t>Gestión_Estratégica_del_Talento_Humano</t>
  </si>
  <si>
    <t>Integridad</t>
  </si>
  <si>
    <t>Planeación_Institucional</t>
  </si>
  <si>
    <t>Gestión_Presupuestal_y_Eficiencia_del_Gasto_Público</t>
  </si>
  <si>
    <t>Fortalecimiento_Organizacional_y_Simplificación_de_Procesos</t>
  </si>
  <si>
    <t>Gobierno_Digital</t>
  </si>
  <si>
    <t>Seguridad_Digital</t>
  </si>
  <si>
    <t>Defensa_Jurídica</t>
  </si>
  <si>
    <t>Mejora_Normativa</t>
  </si>
  <si>
    <t>Servicio_al_ciudadano</t>
  </si>
  <si>
    <t>Racionalización_de_Trámites</t>
  </si>
  <si>
    <t>Participación_Ciudadana_en_la_Gestión_Pública</t>
  </si>
  <si>
    <t>Seguimiento_y_Evaluación_del_Desempeño_Institucional</t>
  </si>
  <si>
    <t>Transparencia,_Acceso_a_la_Información_y_lucha_contra_la_Corrupción</t>
  </si>
  <si>
    <t>Gestión_Documental</t>
  </si>
  <si>
    <t>Gestión_de_la_Información_Estadística</t>
  </si>
  <si>
    <t>Gestión_del_Conocimiento_y_la_Innovación</t>
  </si>
  <si>
    <t>Control_Interno</t>
  </si>
  <si>
    <t>Plan Nacional de Desarrollo</t>
  </si>
  <si>
    <t>Plan de Desarrollo Departamental</t>
  </si>
  <si>
    <t>Plan Estratégico Sectorial</t>
  </si>
  <si>
    <t>Plan Estratégico Institucional</t>
  </si>
  <si>
    <t>Rendición de Cuentas - Acuerdo de Paz (Circular 100-006/2019 DAFP)</t>
  </si>
  <si>
    <t>Plan Anticorrupción y de Atención al Ciudadano</t>
  </si>
  <si>
    <t>Plan de Participación</t>
  </si>
  <si>
    <t>Plan Institucional de Archivos - PINAR</t>
  </si>
  <si>
    <t>Plan Anual de Adquisiciones Anual</t>
  </si>
  <si>
    <t>Plan Estratégico - Talento Humano</t>
  </si>
  <si>
    <t>Plan de Bienestar e Incentivos</t>
  </si>
  <si>
    <t>Plan de Capacitación  Institucional</t>
  </si>
  <si>
    <t>Plan de Previsión de Recursos Humanos</t>
  </si>
  <si>
    <t>Plan Trabajo Anual en Seguridad y Salud en el Trabajo</t>
  </si>
  <si>
    <t>Plan Anual de Vacantes</t>
  </si>
  <si>
    <t>Plan Estratégico de Tecnologías de la Información y las Comunicaciones - PETI</t>
  </si>
  <si>
    <t>Tratamiento de Riesgos de Seguridad y Privacidad de la Información</t>
  </si>
  <si>
    <t>Seguridad y Privacidad de la Información</t>
  </si>
  <si>
    <t>No aplica</t>
  </si>
  <si>
    <t>PLAN DE ACCIÓN</t>
  </si>
  <si>
    <t>DEPENDENCIA O ENTIDAD:</t>
  </si>
  <si>
    <t>NOMBRE RESPONSABLE:</t>
  </si>
  <si>
    <t>VIGENCIA:</t>
  </si>
  <si>
    <t>Formulación</t>
  </si>
  <si>
    <t>Fecha de Entrega:</t>
  </si>
  <si>
    <t>1.1.1.1.1</t>
  </si>
  <si>
    <t>1.1.1.1.2</t>
  </si>
  <si>
    <t>1.1.1.2.1</t>
  </si>
  <si>
    <t>1.1.1.2.2</t>
  </si>
  <si>
    <t>1.1.1.2.3</t>
  </si>
  <si>
    <t>1.1.1.3.1</t>
  </si>
  <si>
    <t>1.1.1.3.2</t>
  </si>
  <si>
    <t>1.1.1.3.3</t>
  </si>
  <si>
    <t>1.1.1.3.4</t>
  </si>
  <si>
    <t>1.1.1.3.5</t>
  </si>
  <si>
    <t>1.1.1.3.6</t>
  </si>
  <si>
    <t>1.1.1.3.7</t>
  </si>
  <si>
    <t>1.1.1.3.8</t>
  </si>
  <si>
    <t>1.1.1.3.9</t>
  </si>
  <si>
    <t>1.1.1.4.1</t>
  </si>
  <si>
    <t>1.1.1.4.2</t>
  </si>
  <si>
    <t>1.1.1.4.3</t>
  </si>
  <si>
    <t>1.1.1.4.4</t>
  </si>
  <si>
    <t>1.1.1.4.5</t>
  </si>
  <si>
    <t>1.1.1.4.6</t>
  </si>
  <si>
    <t>1.1.1.4.7</t>
  </si>
  <si>
    <t>1.1.1.4.8</t>
  </si>
  <si>
    <t>1.1.1.5.1</t>
  </si>
  <si>
    <t>1.1.1.5.2</t>
  </si>
  <si>
    <t>1.1.1.5.3</t>
  </si>
  <si>
    <t>1.1.1.5.4</t>
  </si>
  <si>
    <t>1.1.1.6.2</t>
  </si>
  <si>
    <t>1.1.1.6.3</t>
  </si>
  <si>
    <t>1.1.1.6.4</t>
  </si>
  <si>
    <t>1.1.1.6.5</t>
  </si>
  <si>
    <t>1.1.1.6.6</t>
  </si>
  <si>
    <t>1.1.1.6.7</t>
  </si>
  <si>
    <t>1.1.1.7.1</t>
  </si>
  <si>
    <t>1.1.1.7.2</t>
  </si>
  <si>
    <t>1.1.1.8.1</t>
  </si>
  <si>
    <t>1.1.1.8.2</t>
  </si>
  <si>
    <t>1.1.1.8.3</t>
  </si>
  <si>
    <t>1.1.1.8.4</t>
  </si>
  <si>
    <t>1.1.1.9.1</t>
  </si>
  <si>
    <t>1.1.1.9.2</t>
  </si>
  <si>
    <t>1.1.1.9.3</t>
  </si>
  <si>
    <t>1.1.1.9.4</t>
  </si>
  <si>
    <t>1.1.1.10.1</t>
  </si>
  <si>
    <t>1.1.1.10.2</t>
  </si>
  <si>
    <t>1.1.1.10.3</t>
  </si>
  <si>
    <t>1.1.1.10.4</t>
  </si>
  <si>
    <t>1.1.1.10.5</t>
  </si>
  <si>
    <t>1.1.1.10.6</t>
  </si>
  <si>
    <t>1.1.1.10.7</t>
  </si>
  <si>
    <t>1.1.1.10.8</t>
  </si>
  <si>
    <t>1.1.1.10.9</t>
  </si>
  <si>
    <t>1.1.1.10.10</t>
  </si>
  <si>
    <t>Beneficiar a (3.000) personas víctimas del conflicto armado con atención psicosocial.</t>
  </si>
  <si>
    <t>1.1.1.10.12</t>
  </si>
  <si>
    <t>1.1.1.10.13</t>
  </si>
  <si>
    <t>1.1.1.10.14</t>
  </si>
  <si>
    <t>1.1.1.11.1</t>
  </si>
  <si>
    <t>1.1.1.11.2</t>
  </si>
  <si>
    <t>1.1.1.11.3</t>
  </si>
  <si>
    <t>1.1.1.11.4</t>
  </si>
  <si>
    <t>1.1.1.11.5</t>
  </si>
  <si>
    <t>1.1.1.11.6</t>
  </si>
  <si>
    <t>1.1.1.11.7</t>
  </si>
  <si>
    <t>1.1.1.12.1</t>
  </si>
  <si>
    <t>1.1.1.12.2</t>
  </si>
  <si>
    <t>1.1.1.12.3</t>
  </si>
  <si>
    <t>1.1.1.12.4</t>
  </si>
  <si>
    <t>1.1.1.12.5</t>
  </si>
  <si>
    <t>1.1.1.12.6</t>
  </si>
  <si>
    <t>1.1.1.12.7</t>
  </si>
  <si>
    <t>1.1.1.13.1</t>
  </si>
  <si>
    <t>1.1.1.13.2</t>
  </si>
  <si>
    <t>1.1.1.14.1</t>
  </si>
  <si>
    <t>1.2.1.1.1</t>
  </si>
  <si>
    <t>1.2.1.1.2</t>
  </si>
  <si>
    <t>1.2.1.1.3</t>
  </si>
  <si>
    <t>1.2.1.2.1</t>
  </si>
  <si>
    <t>1.2.1.2.2</t>
  </si>
  <si>
    <t>1.2.1.2.3</t>
  </si>
  <si>
    <t>1.2.1.2.4</t>
  </si>
  <si>
    <t>1.2.1.2.5</t>
  </si>
  <si>
    <t>1.2.1.2.6</t>
  </si>
  <si>
    <t>1.2.1.2.7</t>
  </si>
  <si>
    <t>1.2.2.1.1</t>
  </si>
  <si>
    <t>1.2.2.1.2</t>
  </si>
  <si>
    <t>1.2.2.1.3</t>
  </si>
  <si>
    <t>1.2.2.1.4</t>
  </si>
  <si>
    <t>1.2.2.1.5</t>
  </si>
  <si>
    <t>1.2.2.1.6</t>
  </si>
  <si>
    <t>1.2.2.1.7</t>
  </si>
  <si>
    <t>1.2.2.2.1</t>
  </si>
  <si>
    <t>1.2.2.2.2</t>
  </si>
  <si>
    <t>1.2.2.2.3</t>
  </si>
  <si>
    <t>1.2.2.2.4</t>
  </si>
  <si>
    <t>1.2.2.2.5</t>
  </si>
  <si>
    <t>1.2.2.2.6</t>
  </si>
  <si>
    <t>1.2.2.2.7</t>
  </si>
  <si>
    <t>1.2.2.2.8</t>
  </si>
  <si>
    <t>1.2.2.2.9</t>
  </si>
  <si>
    <t>1.2.2.2.10</t>
  </si>
  <si>
    <t>1.2.2.2.11</t>
  </si>
  <si>
    <t>1.2.2.2.12</t>
  </si>
  <si>
    <t>1.2.2.2.13</t>
  </si>
  <si>
    <t>1.2.2.2.14</t>
  </si>
  <si>
    <t>1.2.2.2.15</t>
  </si>
  <si>
    <t>1.2.3.1.1</t>
  </si>
  <si>
    <t>1.2.3.2.1</t>
  </si>
  <si>
    <t>1.2.3.2.2</t>
  </si>
  <si>
    <t>1.2.3.2.3</t>
  </si>
  <si>
    <t>1.2.3.2.4</t>
  </si>
  <si>
    <t>1.2.3.2.5</t>
  </si>
  <si>
    <t>1.2.3.2.6</t>
  </si>
  <si>
    <t>1.2.3.2.7</t>
  </si>
  <si>
    <t>1.2.3.2.8</t>
  </si>
  <si>
    <t>1.2.3.2.9</t>
  </si>
  <si>
    <t>1.3.1.1.1</t>
  </si>
  <si>
    <t>1.3.1.1.2</t>
  </si>
  <si>
    <t>1.3.1.1.3</t>
  </si>
  <si>
    <t>1.3.1.2.1</t>
  </si>
  <si>
    <t>1.3.1.2.2</t>
  </si>
  <si>
    <t>1.3.1.2.3</t>
  </si>
  <si>
    <t>1.3.1.2.4</t>
  </si>
  <si>
    <t>1.3.1.2.5</t>
  </si>
  <si>
    <t>1.3.1.2.6</t>
  </si>
  <si>
    <t>1.3.1.2.7</t>
  </si>
  <si>
    <t>1.3.1.2.8</t>
  </si>
  <si>
    <t>1.3.1.2.9</t>
  </si>
  <si>
    <t>1.3.1.2.10</t>
  </si>
  <si>
    <t>1.3.1.2.11</t>
  </si>
  <si>
    <t>1.3.1.2.12</t>
  </si>
  <si>
    <t>1.3.1.2.13</t>
  </si>
  <si>
    <t>1.3.1.2.14</t>
  </si>
  <si>
    <t>1.3.1.2.15</t>
  </si>
  <si>
    <t>1.3.1.2.16</t>
  </si>
  <si>
    <t>1.3.1.2.17</t>
  </si>
  <si>
    <t>1.3.1.2.18</t>
  </si>
  <si>
    <t>1.3.1.2.19</t>
  </si>
  <si>
    <t>1.3.1.2.20</t>
  </si>
  <si>
    <t>1.3.1.2.21</t>
  </si>
  <si>
    <t>1.3.1.2.22</t>
  </si>
  <si>
    <t>1.3.1.2.23</t>
  </si>
  <si>
    <t>1.3.1.2.24</t>
  </si>
  <si>
    <t>1.3.1.2.25</t>
  </si>
  <si>
    <t>1.3.1.2.26</t>
  </si>
  <si>
    <t>1.3.1.2.27</t>
  </si>
  <si>
    <t>1.3.1.2.28</t>
  </si>
  <si>
    <t>1.3.1.2.29</t>
  </si>
  <si>
    <t>1.3.1.2.30</t>
  </si>
  <si>
    <t>1.3.1.3.1</t>
  </si>
  <si>
    <t>1.3.2.1.1</t>
  </si>
  <si>
    <t>1.3.2.1.2</t>
  </si>
  <si>
    <t>1.3.2.1.3</t>
  </si>
  <si>
    <t>1.3.2.1.4</t>
  </si>
  <si>
    <t>1.3.2.1.5</t>
  </si>
  <si>
    <t>1.3.2.1.6</t>
  </si>
  <si>
    <t>1.3.2.1.7</t>
  </si>
  <si>
    <t>1.3.2.2.1</t>
  </si>
  <si>
    <t>1.3.2.2.2</t>
  </si>
  <si>
    <t>1.3.2.2.3</t>
  </si>
  <si>
    <t>1.3.2.2.4</t>
  </si>
  <si>
    <t>1.3.2.2.5</t>
  </si>
  <si>
    <t>1.3.2.2.6</t>
  </si>
  <si>
    <t>1.3.2.2.7</t>
  </si>
  <si>
    <t>1.3.2.2.8</t>
  </si>
  <si>
    <t>1.3.2.2.9</t>
  </si>
  <si>
    <t>1.3.3.1.1</t>
  </si>
  <si>
    <t>1.3.3.1.2</t>
  </si>
  <si>
    <t>1.3.3.1.3</t>
  </si>
  <si>
    <t>1.3.3.1.4</t>
  </si>
  <si>
    <t>1.3.3.1.5</t>
  </si>
  <si>
    <t>1.3.3.1.6</t>
  </si>
  <si>
    <t>1.3.3.1.7</t>
  </si>
  <si>
    <t>1.3.3.1.8</t>
  </si>
  <si>
    <t>1.3.3.1.9</t>
  </si>
  <si>
    <t>1.3.3.1.10</t>
  </si>
  <si>
    <t>1.3.3.1.11</t>
  </si>
  <si>
    <t>1.3.3.1.12</t>
  </si>
  <si>
    <t>1.3.3.1.13</t>
  </si>
  <si>
    <t>1.3.3.1.14</t>
  </si>
  <si>
    <t>1.3.3.2.1</t>
  </si>
  <si>
    <t>1.3.3.2.2</t>
  </si>
  <si>
    <t>1.3.3.2.3</t>
  </si>
  <si>
    <t>1.3.3.2.4</t>
  </si>
  <si>
    <t>1.3.3.2.5</t>
  </si>
  <si>
    <t>1.3.3.2.6</t>
  </si>
  <si>
    <t>1.4.1.1.1</t>
  </si>
  <si>
    <t>1.4.1.1.2</t>
  </si>
  <si>
    <t>1.4.1.1.3</t>
  </si>
  <si>
    <t>1.4.1.1.4</t>
  </si>
  <si>
    <t>1.4.1.1.5</t>
  </si>
  <si>
    <t>1.4.1.1.6</t>
  </si>
  <si>
    <t>1.4.1.1.7</t>
  </si>
  <si>
    <t>1.4.1.2.1</t>
  </si>
  <si>
    <t>1.4.1.2.2</t>
  </si>
  <si>
    <t>1.4.1.2.3</t>
  </si>
  <si>
    <t>1.4.1.2.4</t>
  </si>
  <si>
    <t>1.4.1.3.1</t>
  </si>
  <si>
    <t>1.4.1.3.2</t>
  </si>
  <si>
    <t>1.4.1.4.1</t>
  </si>
  <si>
    <t>1.4.1.4.2</t>
  </si>
  <si>
    <t>1.4.1.4.3</t>
  </si>
  <si>
    <t>1.4.1.4.4</t>
  </si>
  <si>
    <t>1.4.1.4.5</t>
  </si>
  <si>
    <t>1.4.1.4.6</t>
  </si>
  <si>
    <t>1.4.1.4.7</t>
  </si>
  <si>
    <t>1.4.1.5.1</t>
  </si>
  <si>
    <t>1.4.1.5.2</t>
  </si>
  <si>
    <t>1.4.1.5.3</t>
  </si>
  <si>
    <t>1.4.1.5.4</t>
  </si>
  <si>
    <t>1.4.1.5.5</t>
  </si>
  <si>
    <t>1.4.1.5.6</t>
  </si>
  <si>
    <t>1.4.1.6.1</t>
  </si>
  <si>
    <t>1.4.1.6.2</t>
  </si>
  <si>
    <t>1.4.1.6.3</t>
  </si>
  <si>
    <t>1.4.1.6.4</t>
  </si>
  <si>
    <t>1.4.2.1.1</t>
  </si>
  <si>
    <t>1.4.2.1.2</t>
  </si>
  <si>
    <t>1.4.2.2.1</t>
  </si>
  <si>
    <t>1.4.2.3.1</t>
  </si>
  <si>
    <t>1.4.2.3.2</t>
  </si>
  <si>
    <t>1.4.2.3.3</t>
  </si>
  <si>
    <t>1.4.2.3.4</t>
  </si>
  <si>
    <t>1.4.2.3.5</t>
  </si>
  <si>
    <t>1.4.2.4.1</t>
  </si>
  <si>
    <t>1.4.2.4.2</t>
  </si>
  <si>
    <t>1.4.2.4.3</t>
  </si>
  <si>
    <t>1.4.2.4.4</t>
  </si>
  <si>
    <t>1.4.2.4.5</t>
  </si>
  <si>
    <t>1.4.2.4.6</t>
  </si>
  <si>
    <t>1.4.2.4.7</t>
  </si>
  <si>
    <t>1.4.2.4.8</t>
  </si>
  <si>
    <t>1.4.2.4.9</t>
  </si>
  <si>
    <t>1.4.2.4.10</t>
  </si>
  <si>
    <t>1.4.2.4.11</t>
  </si>
  <si>
    <t>2.1.1.1.1</t>
  </si>
  <si>
    <t>2.1.1.1.2</t>
  </si>
  <si>
    <t>2.1.1.1.3</t>
  </si>
  <si>
    <t>2.1.1.1.4</t>
  </si>
  <si>
    <t>2.1.1.1.5</t>
  </si>
  <si>
    <t>2.1.1.2.1</t>
  </si>
  <si>
    <t>2.1.1.2.2</t>
  </si>
  <si>
    <t>2.1.1.2.3</t>
  </si>
  <si>
    <t>2.1.1.2.4</t>
  </si>
  <si>
    <t>2.1.1.3.1</t>
  </si>
  <si>
    <t>2.1.1.3.2</t>
  </si>
  <si>
    <t>2.1.1.3.3</t>
  </si>
  <si>
    <t>2.1.2.1.1</t>
  </si>
  <si>
    <t>2.1.2.1.2</t>
  </si>
  <si>
    <t>2.1.2.1.3</t>
  </si>
  <si>
    <t>2.1.2.1.4</t>
  </si>
  <si>
    <t>2.1.2.1.5</t>
  </si>
  <si>
    <t>2.1.2.1.6</t>
  </si>
  <si>
    <t>2.1.2.1.7</t>
  </si>
  <si>
    <t>2.1.2.1.8</t>
  </si>
  <si>
    <t>2.1.2.1.9</t>
  </si>
  <si>
    <t>2.1.2.1.10</t>
  </si>
  <si>
    <t>2.1.2.1.11</t>
  </si>
  <si>
    <t>2.1.2.2.1</t>
  </si>
  <si>
    <t>2.1.2.2.2</t>
  </si>
  <si>
    <t>2.2.1.1.1</t>
  </si>
  <si>
    <t>2.2.1.1.2</t>
  </si>
  <si>
    <t>2.2.1.1.3</t>
  </si>
  <si>
    <t>2.2.1.1.4</t>
  </si>
  <si>
    <t>2.2.1.1.5</t>
  </si>
  <si>
    <t>2.2.1.1.6</t>
  </si>
  <si>
    <t>2.2.2.1.1</t>
  </si>
  <si>
    <t>2.2.2.1.2</t>
  </si>
  <si>
    <t>2.2.2.1.3</t>
  </si>
  <si>
    <t>2.2.2.1.4</t>
  </si>
  <si>
    <t>2.2.2.1.5</t>
  </si>
  <si>
    <t>2.2.2.1.6</t>
  </si>
  <si>
    <t>2.2.2.1.7</t>
  </si>
  <si>
    <t>2.2.2.2.1</t>
  </si>
  <si>
    <t>2.2.2.2.2</t>
  </si>
  <si>
    <t>2.2.2.2.3</t>
  </si>
  <si>
    <t>2.2.2.3.1</t>
  </si>
  <si>
    <t>2.2.2.3.2</t>
  </si>
  <si>
    <t>2.2.2.4.1</t>
  </si>
  <si>
    <t>2.2.2.4.2</t>
  </si>
  <si>
    <t>2.2.2.4.3</t>
  </si>
  <si>
    <t>3.1.1.1.1</t>
  </si>
  <si>
    <t>3.1.1.1.2</t>
  </si>
  <si>
    <t>3.1.1.1.3</t>
  </si>
  <si>
    <t>3.1.1.1.4</t>
  </si>
  <si>
    <t>3.1.1.1.5</t>
  </si>
  <si>
    <t>3.1.1.1.6</t>
  </si>
  <si>
    <t>3.1.1.1.7</t>
  </si>
  <si>
    <t>3.1.1.1.8</t>
  </si>
  <si>
    <t>3.1.1.1.9</t>
  </si>
  <si>
    <t>3.1.1.2.1</t>
  </si>
  <si>
    <t>3.1.1.2.2</t>
  </si>
  <si>
    <t>3.1.1.2.3</t>
  </si>
  <si>
    <t>3.1.1.2.4</t>
  </si>
  <si>
    <t>3.1.1.2.5</t>
  </si>
  <si>
    <t>3.1.1.2.6</t>
  </si>
  <si>
    <t>3.1.1.2.7</t>
  </si>
  <si>
    <t>3.1.1.2.8</t>
  </si>
  <si>
    <t>3.1.1.2.9</t>
  </si>
  <si>
    <t>3.1.1.2.10</t>
  </si>
  <si>
    <t>3.1.1.2.11</t>
  </si>
  <si>
    <t>3.1.1.2.12</t>
  </si>
  <si>
    <t>3.1.1.2.13</t>
  </si>
  <si>
    <t>3.1.2.1.1</t>
  </si>
  <si>
    <t>3.1.2.1.2</t>
  </si>
  <si>
    <t>3.1.2.1.3</t>
  </si>
  <si>
    <t>3.1.2.1.4</t>
  </si>
  <si>
    <t>3.1.2.1.5</t>
  </si>
  <si>
    <t>3.1.2.1.6</t>
  </si>
  <si>
    <t>3.1.2.1.7</t>
  </si>
  <si>
    <t>3.1.2.1.8</t>
  </si>
  <si>
    <t>3.1.2.1.9</t>
  </si>
  <si>
    <t>3.1.2.1.10</t>
  </si>
  <si>
    <t>3.1.2.1.11</t>
  </si>
  <si>
    <t>3.1.2.1.12</t>
  </si>
  <si>
    <t>3.1.2.1.13</t>
  </si>
  <si>
    <t>3.1.2.1.14</t>
  </si>
  <si>
    <t>3.1.2.1.15</t>
  </si>
  <si>
    <t>3.1.2.1.16</t>
  </si>
  <si>
    <t>3.1.2.1.17</t>
  </si>
  <si>
    <t>3.1.2.2.1</t>
  </si>
  <si>
    <t>3.1.2.2.2</t>
  </si>
  <si>
    <t>3.1.2.2.3</t>
  </si>
  <si>
    <t>3.1.2.2.4</t>
  </si>
  <si>
    <t>3.1.2.2.5</t>
  </si>
  <si>
    <t>3.1.2.2.6</t>
  </si>
  <si>
    <t>3.1.2.2.7</t>
  </si>
  <si>
    <t>3.1.2.2.8</t>
  </si>
  <si>
    <t>3.1.2.2.9</t>
  </si>
  <si>
    <t>3.1.2.2.10</t>
  </si>
  <si>
    <t>3.1.2.2.11</t>
  </si>
  <si>
    <t>3.1.2.2.12</t>
  </si>
  <si>
    <t>3.1.2.3.1</t>
  </si>
  <si>
    <t>3.1.2.3.2</t>
  </si>
  <si>
    <t>3.1.2.3.3</t>
  </si>
  <si>
    <t>3.1.2.3.4</t>
  </si>
  <si>
    <t>3.1.2.3.5</t>
  </si>
  <si>
    <t>3.1.2.3.6</t>
  </si>
  <si>
    <t>3.1.2.3.7</t>
  </si>
  <si>
    <t>3.1.2.3.8</t>
  </si>
  <si>
    <t>3.1.2.3.9</t>
  </si>
  <si>
    <t>3.1.2.3.10</t>
  </si>
  <si>
    <t>3.1.2.3.11</t>
  </si>
  <si>
    <t>3.1.2.3.12</t>
  </si>
  <si>
    <t>3.2.1.1.1</t>
  </si>
  <si>
    <t>3.2.1.1.2</t>
  </si>
  <si>
    <t>3.2.1.1.3</t>
  </si>
  <si>
    <t>3.2.1.1.4</t>
  </si>
  <si>
    <t>3.2.1.1.5</t>
  </si>
  <si>
    <t>3.2.1.1.6</t>
  </si>
  <si>
    <t>3.2.1.1.7</t>
  </si>
  <si>
    <t>3.2.1.1.8</t>
  </si>
  <si>
    <t>3.2.1.1.9</t>
  </si>
  <si>
    <t>3.2.1.2.1</t>
  </si>
  <si>
    <t>3.2.1.2.2</t>
  </si>
  <si>
    <t>3.2.1.2.3</t>
  </si>
  <si>
    <t>3.2.1.2.4</t>
  </si>
  <si>
    <t>3.2.1.2.5</t>
  </si>
  <si>
    <t>3.2.1.2.6</t>
  </si>
  <si>
    <t>3.2.1.2.7</t>
  </si>
  <si>
    <t>3.2.1.2.8</t>
  </si>
  <si>
    <t>3.2.1.2.9</t>
  </si>
  <si>
    <t>3.2.1.2.10</t>
  </si>
  <si>
    <t>3.2.1.2.11</t>
  </si>
  <si>
    <t>3.2.1.2.12</t>
  </si>
  <si>
    <t>3.2.1.2.13</t>
  </si>
  <si>
    <t>3.2.1.2.14</t>
  </si>
  <si>
    <t>3.2.1.3.1</t>
  </si>
  <si>
    <t>3.2.1.3.2</t>
  </si>
  <si>
    <t>3.2.1.3.3</t>
  </si>
  <si>
    <t>3.2.1.3.4</t>
  </si>
  <si>
    <t>3.2.1.3.5</t>
  </si>
  <si>
    <t>3.2.1.3.6</t>
  </si>
  <si>
    <t>3.2.1.3.7</t>
  </si>
  <si>
    <t>3.2.1.3.8</t>
  </si>
  <si>
    <t>3.2.1.3.9</t>
  </si>
  <si>
    <t>3.2.1.3.10</t>
  </si>
  <si>
    <t>3.2.1.3.11</t>
  </si>
  <si>
    <t>3.2.1.3.12</t>
  </si>
  <si>
    <t>3.2.1.3.13</t>
  </si>
  <si>
    <t>3.2.1.3.14</t>
  </si>
  <si>
    <t>3.2.1.3.15</t>
  </si>
  <si>
    <t>3.2.1.3.16</t>
  </si>
  <si>
    <t>3.2.1.3.17</t>
  </si>
  <si>
    <t>3.2.1.3.18</t>
  </si>
  <si>
    <t>3.2.1.3.19</t>
  </si>
  <si>
    <t>3.2.1.3.20</t>
  </si>
  <si>
    <t>3.3.1.1.1</t>
  </si>
  <si>
    <t>3.3.1.1.2</t>
  </si>
  <si>
    <t>3.3.1.1.3</t>
  </si>
  <si>
    <t>3.3.1.1.4</t>
  </si>
  <si>
    <t>3.3.1.1.5</t>
  </si>
  <si>
    <t>3.3.1.1.6</t>
  </si>
  <si>
    <t>3.3.1.1.7</t>
  </si>
  <si>
    <t>3.3.1.2.1</t>
  </si>
  <si>
    <t>3.3.1.2.2</t>
  </si>
  <si>
    <t>3.3.1.2.3</t>
  </si>
  <si>
    <t>3.3.1.2.4</t>
  </si>
  <si>
    <t>3.3.1.2.5</t>
  </si>
  <si>
    <t>3.3.1.2.6</t>
  </si>
  <si>
    <t>3.3.1.2.7</t>
  </si>
  <si>
    <t>3.3.1.2.8</t>
  </si>
  <si>
    <t>3.3.1.2.9</t>
  </si>
  <si>
    <t>3.3.1.2.10</t>
  </si>
  <si>
    <t>3.3.1.2.11</t>
  </si>
  <si>
    <t>3.3.1.3.1</t>
  </si>
  <si>
    <t>3.3.1.3.2</t>
  </si>
  <si>
    <t>3.3.1.3.3</t>
  </si>
  <si>
    <t>3.3.1.3.4</t>
  </si>
  <si>
    <t>4.1.1.1.1</t>
  </si>
  <si>
    <t>4.1.1.1.2</t>
  </si>
  <si>
    <t>4.1.1.1.3</t>
  </si>
  <si>
    <t>4.1.1.1.4</t>
  </si>
  <si>
    <t>4.1.1.1.5</t>
  </si>
  <si>
    <t>4.1.1.1.6</t>
  </si>
  <si>
    <t>4.1.1.1.7</t>
  </si>
  <si>
    <t>4.1.1.1.8</t>
  </si>
  <si>
    <t>4.1.1.1.9</t>
  </si>
  <si>
    <t>4.1.1.1.10</t>
  </si>
  <si>
    <t>4.1.1.2.1</t>
  </si>
  <si>
    <t>4.1.1.2.2</t>
  </si>
  <si>
    <t>4.1.1.2.3</t>
  </si>
  <si>
    <t>4.1.1.2.4</t>
  </si>
  <si>
    <t>4.1.1.2.5</t>
  </si>
  <si>
    <t>4.1.1.3.1</t>
  </si>
  <si>
    <t>4.1.1.3.2</t>
  </si>
  <si>
    <t>4.1.1.4.1</t>
  </si>
  <si>
    <t>4.1.1.4.2</t>
  </si>
  <si>
    <t>4.1.1.4.3</t>
  </si>
  <si>
    <t>4.1.1.4.4</t>
  </si>
  <si>
    <t>4.1.1.4.5</t>
  </si>
  <si>
    <t>4.1.1.4.6</t>
  </si>
  <si>
    <t>4.1.1.4.7</t>
  </si>
  <si>
    <t>4.1.1.5.1</t>
  </si>
  <si>
    <t>4.1.1.5.2</t>
  </si>
  <si>
    <t>4.1.1.5.3</t>
  </si>
  <si>
    <t>4.1.1.5.4</t>
  </si>
  <si>
    <t>4.1.1.5.5</t>
  </si>
  <si>
    <t>4.1.1.5.6</t>
  </si>
  <si>
    <t>4.1.1.5.7</t>
  </si>
  <si>
    <t>4.1.1.5.8</t>
  </si>
  <si>
    <t>4.1.1.5.9</t>
  </si>
  <si>
    <t>4.1.1.5.10</t>
  </si>
  <si>
    <t>4.1.1.5.11</t>
  </si>
  <si>
    <t>4.1.1.5.12</t>
  </si>
  <si>
    <t>4.1.2.1.1</t>
  </si>
  <si>
    <t>4.1.2.1.3</t>
  </si>
  <si>
    <t>4.1.2.1.4</t>
  </si>
  <si>
    <t>4.1.2.1.5</t>
  </si>
  <si>
    <t>4.1.2.1.6</t>
  </si>
  <si>
    <t>4.1.2.1.7</t>
  </si>
  <si>
    <t>4.1.2.1.8</t>
  </si>
  <si>
    <t>4.1.2.1.9</t>
  </si>
  <si>
    <t>4.1.2.1.10</t>
  </si>
  <si>
    <t>4.1.3.1.1</t>
  </si>
  <si>
    <t>4.1.3.1.2</t>
  </si>
  <si>
    <t>4.1.3.1.3</t>
  </si>
  <si>
    <t>4.1.3.1.4</t>
  </si>
  <si>
    <t>4.1.3.1.5</t>
  </si>
  <si>
    <t>4.1.3.1.6</t>
  </si>
  <si>
    <t>4.1.3.1.7</t>
  </si>
  <si>
    <t>4.1.3.1.8</t>
  </si>
  <si>
    <t>4.1.3.1.9</t>
  </si>
  <si>
    <t>4.1.3.1.10</t>
  </si>
  <si>
    <t>4.1.3.1.11</t>
  </si>
  <si>
    <t>4.1.3.1.12</t>
  </si>
  <si>
    <t>4.1.3.2.1</t>
  </si>
  <si>
    <t>4.1.3.2.2</t>
  </si>
  <si>
    <t>4.1.3.2.3</t>
  </si>
  <si>
    <t>4.1.3.2.4</t>
  </si>
  <si>
    <t>4.1.3.2.5</t>
  </si>
  <si>
    <t>4.1.3.2.6</t>
  </si>
  <si>
    <t>4.1.3.2.7</t>
  </si>
  <si>
    <t>4.1.3.2.8</t>
  </si>
  <si>
    <t>4.2.1.1.1</t>
  </si>
  <si>
    <t>4.2.1.1.2</t>
  </si>
  <si>
    <t>4.2.1.2.1</t>
  </si>
  <si>
    <t>4.2.1.2.2</t>
  </si>
  <si>
    <t>4.2.1.2.3</t>
  </si>
  <si>
    <t>4.2.1.2.4</t>
  </si>
  <si>
    <t>4.2.1.2.5</t>
  </si>
  <si>
    <t>4.2.1.2.6</t>
  </si>
  <si>
    <t>4.2.1.2.7</t>
  </si>
  <si>
    <t>4.2.1.2.8</t>
  </si>
  <si>
    <t>4.2.1.2.9</t>
  </si>
  <si>
    <t>4.2.1.2.10</t>
  </si>
  <si>
    <t>4.2.1.2.11</t>
  </si>
  <si>
    <t>4.2.1.2.12</t>
  </si>
  <si>
    <t>4.2.1.2.13</t>
  </si>
  <si>
    <t>4.2.2.1.1</t>
  </si>
  <si>
    <t>4.2.2.1.2</t>
  </si>
  <si>
    <t>4.2.2.1.3</t>
  </si>
  <si>
    <t>4.2.2.1.4</t>
  </si>
  <si>
    <t>4.2.2.1.5</t>
  </si>
  <si>
    <t>4.2.2.1.6</t>
  </si>
  <si>
    <t>4.2.2.1.7</t>
  </si>
  <si>
    <t>4.2.2.2.1</t>
  </si>
  <si>
    <t>4.2.2.2.2</t>
  </si>
  <si>
    <t>4.2.2.2.3</t>
  </si>
  <si>
    <t>4.2.2.2.4</t>
  </si>
  <si>
    <t>4.2.2.2.5</t>
  </si>
  <si>
    <t>4.2.2.3.1</t>
  </si>
  <si>
    <t>4.2.2.3.2</t>
  </si>
  <si>
    <t>4.2.2.3.3</t>
  </si>
  <si>
    <t>4.2.2.4.1</t>
  </si>
  <si>
    <t>4.2.2.4.2</t>
  </si>
  <si>
    <t>4.2.2.4.3</t>
  </si>
  <si>
    <t>4.2.2.4.4</t>
  </si>
  <si>
    <t>4.2.2.4.5</t>
  </si>
  <si>
    <t>4.2.2.4.6</t>
  </si>
  <si>
    <t>4.2.2.4.7</t>
  </si>
  <si>
    <t>4.2.2.4.8</t>
  </si>
  <si>
    <t>4.2.2.4.9</t>
  </si>
  <si>
    <t>4.2.2.4.10</t>
  </si>
  <si>
    <t>4.2.2.4.11</t>
  </si>
  <si>
    <t>4.2.2.4.12</t>
  </si>
  <si>
    <t>4.2.2.4.13</t>
  </si>
  <si>
    <t>4.2.2.4.14</t>
  </si>
  <si>
    <t>4.2.2.4.15</t>
  </si>
  <si>
    <t>4.2.2.4.16</t>
  </si>
  <si>
    <t>4.2.2.4.17</t>
  </si>
  <si>
    <t>4.2.2.4.18</t>
  </si>
  <si>
    <t>4.2.2.4.19</t>
  </si>
  <si>
    <t>4.2.2.4.20</t>
  </si>
  <si>
    <t>4.2.2.4.21</t>
  </si>
  <si>
    <t>4.2.2.4.22</t>
  </si>
  <si>
    <t>4.2.2.4.23</t>
  </si>
  <si>
    <t>4.2.2.4.24</t>
  </si>
  <si>
    <t>Código Meta de Producto</t>
  </si>
  <si>
    <t>Código</t>
  </si>
  <si>
    <t>Actividad o Hitos</t>
  </si>
  <si>
    <t>11 enero de 2022</t>
  </si>
  <si>
    <t>ADOLFO BULA RAMPIREZ</t>
  </si>
  <si>
    <t>SECRETARÍA DEL INTERIOR</t>
  </si>
  <si>
    <t>FORTALECIMIENTO INSTITUCIONAL A TRAVÉS DE LOS ACUERDOS POPULARES POR EL CAMBIO, MEDIANTE PROCESOS DE SENSIBILIZACIÓN Y PARTICIPACIÓN POBLACIONAL EN LA GESTIÓN PÚBLICA DEL DEPARTAMENTO DEL MAGDALENA</t>
  </si>
  <si>
    <t>Adulto Mayor</t>
  </si>
  <si>
    <t>Numero</t>
  </si>
  <si>
    <t xml:space="preserve">ENLACE ADULTO MAYOR </t>
  </si>
  <si>
    <r>
      <rPr>
        <b/>
        <sz val="11"/>
        <color theme="1"/>
        <rFont val="Arial Narrow"/>
        <family val="2"/>
      </rPr>
      <t xml:space="preserve">1. </t>
    </r>
    <r>
      <rPr>
        <sz val="11"/>
        <color theme="1"/>
        <rFont val="Arial Narrow"/>
        <family val="2"/>
      </rPr>
      <t xml:space="preserve">Convocar lideres municipales de persona Mayor identificados en el Marco de ferias de la Equidad.
</t>
    </r>
    <r>
      <rPr>
        <b/>
        <sz val="11"/>
        <color theme="1"/>
        <rFont val="Arial Narrow"/>
        <family val="2"/>
      </rPr>
      <t xml:space="preserve">2. </t>
    </r>
    <r>
      <rPr>
        <sz val="11"/>
        <color theme="1"/>
        <rFont val="Arial Narrow"/>
        <family val="2"/>
      </rPr>
      <t xml:space="preserve">Convocar Mesa de Trabajo lideres Adulto Mayor
</t>
    </r>
    <r>
      <rPr>
        <b/>
        <sz val="11"/>
        <color theme="1"/>
        <rFont val="Arial Narrow"/>
        <family val="2"/>
      </rPr>
      <t xml:space="preserve">3. </t>
    </r>
    <r>
      <rPr>
        <sz val="11"/>
        <color theme="1"/>
        <rFont val="Arial Narrow"/>
        <family val="2"/>
      </rPr>
      <t>Formalizar la Organización de Personas mayores.</t>
    </r>
  </si>
  <si>
    <t>1. Convocar lideres municipales de persona Mayor identificados en el Marco de ferias de la Equidad.
2. Convocar Mesa de Trabajo lideres Adulto Mayor
3. Formalizar la Organización de Personas mayores.</t>
  </si>
  <si>
    <r>
      <t xml:space="preserve">1. </t>
    </r>
    <r>
      <rPr>
        <sz val="11"/>
        <color theme="1"/>
        <rFont val="Arial Narrow"/>
        <family val="2"/>
      </rPr>
      <t>Crear una convocatoria para conocer los saberes de los abuelos de las diferentes lineas ( Cultural. Artesanal, Ambiental, Emprendedores Productivos y Familiar)</t>
    </r>
    <r>
      <rPr>
        <b/>
        <sz val="11"/>
        <color theme="1"/>
        <rFont val="Arial Narrow"/>
        <family val="2"/>
      </rPr>
      <t xml:space="preserve">
2. </t>
    </r>
    <r>
      <rPr>
        <sz val="11"/>
        <color theme="1"/>
        <rFont val="Arial Narrow"/>
        <family val="2"/>
      </rPr>
      <t>Lanzamiento y ruta( Semifinales de la convocatoria de las mejores experiencias)</t>
    </r>
    <r>
      <rPr>
        <b/>
        <sz val="11"/>
        <color theme="1"/>
        <rFont val="Arial Narrow"/>
        <family val="2"/>
      </rPr>
      <t xml:space="preserve">
3. </t>
    </r>
    <r>
      <rPr>
        <sz val="11"/>
        <color theme="1"/>
        <rFont val="Arial Narrow"/>
        <family val="2"/>
      </rPr>
      <t>Brigadas en los municipios para realizar trabajo Audiovisual de los seleccionados en la convocatoria</t>
    </r>
    <r>
      <rPr>
        <b/>
        <sz val="11"/>
        <color theme="1"/>
        <rFont val="Arial Narrow"/>
        <family val="2"/>
      </rPr>
      <t xml:space="preserve">
4. </t>
    </r>
    <r>
      <rPr>
        <sz val="11"/>
        <color theme="1"/>
        <rFont val="Arial Narrow"/>
        <family val="2"/>
      </rPr>
      <t>Cierre de gala para publicacion de libro personas Mayores.</t>
    </r>
  </si>
  <si>
    <t>Formular e implementar (1) política pública para el bienestar del adulto mayor.</t>
  </si>
  <si>
    <t>Politica publica creada y operando</t>
  </si>
  <si>
    <t>Gestionar la construccion de 3 centros vida dia y noche.</t>
  </si>
  <si>
    <t>LGBTIQ+</t>
  </si>
  <si>
    <r>
      <rPr>
        <b/>
        <sz val="11"/>
        <color theme="1"/>
        <rFont val="Arial Narrow"/>
        <family val="2"/>
      </rPr>
      <t xml:space="preserve">1. </t>
    </r>
    <r>
      <rPr>
        <sz val="11"/>
        <color theme="1"/>
        <rFont val="Arial Narrow"/>
        <family val="2"/>
      </rPr>
      <t xml:space="preserve">Realizar convocatoria para los lideres de cada Municipio 
2. Plan de cuminucacion y lanzamiento de los Encuentro - Procesos preparativos del mismo ( Grupos Culturales - Muestra Gastronomica - Fotografia - Invitados Especiales)
3. Desarrollo de encuentro por Sub Region </t>
    </r>
  </si>
  <si>
    <t>ENLACE LGBTI</t>
  </si>
  <si>
    <t>Encuentros Realizados</t>
  </si>
  <si>
    <t xml:space="preserve">Realizar (5) encuentros subregionales de la población LGBTIQ+ con sus espacios y procesos preparatorios. </t>
  </si>
  <si>
    <r>
      <rPr>
        <b/>
        <sz val="11"/>
        <color theme="1"/>
        <rFont val="Arial Narrow"/>
        <family val="2"/>
      </rPr>
      <t>1.</t>
    </r>
    <r>
      <rPr>
        <sz val="11"/>
        <color theme="1"/>
        <rFont val="Arial Narrow"/>
        <family val="2"/>
      </rPr>
      <t xml:space="preserve"> Evento de lanzamiento. 
</t>
    </r>
    <r>
      <rPr>
        <b/>
        <sz val="11"/>
        <color theme="1"/>
        <rFont val="Arial Narrow"/>
        <family val="2"/>
      </rPr>
      <t>2.</t>
    </r>
    <r>
      <rPr>
        <sz val="11"/>
        <color theme="1"/>
        <rFont val="Arial Narrow"/>
        <family val="2"/>
      </rPr>
      <t xml:space="preserve"> Realizar doce (12) Mesas con la participacion de las personas LGBTI para la recoleccion de insumos para la construccion de la PP</t>
    </r>
    <r>
      <rPr>
        <b/>
        <sz val="11"/>
        <color theme="1"/>
        <rFont val="Arial Narrow"/>
        <family val="2"/>
      </rPr>
      <t xml:space="preserve">. ( Sesión 1. </t>
    </r>
    <r>
      <rPr>
        <sz val="11"/>
        <color theme="1"/>
        <rFont val="Arial Narrow"/>
        <family val="2"/>
      </rPr>
      <t>Diagnóstico colectivo -</t>
    </r>
    <r>
      <rPr>
        <b/>
        <sz val="11"/>
        <color theme="1"/>
        <rFont val="Arial Narrow"/>
        <family val="2"/>
      </rPr>
      <t xml:space="preserve"> Sesión 2.</t>
    </r>
    <r>
      <rPr>
        <sz val="11"/>
        <color theme="1"/>
        <rFont val="Arial Narrow"/>
        <family val="2"/>
      </rPr>
      <t xml:space="preserve"> Seguimiento a hojas de ruta y conformación de instancias - </t>
    </r>
    <r>
      <rPr>
        <b/>
        <sz val="11"/>
        <color theme="1"/>
        <rFont val="Arial Narrow"/>
        <family val="2"/>
      </rPr>
      <t xml:space="preserve">Sesión 3. </t>
    </r>
    <r>
      <rPr>
        <sz val="11"/>
        <color theme="1"/>
        <rFont val="Arial Narrow"/>
        <family val="2"/>
      </rPr>
      <t>Presentación y ajustes a borrador de políticas públicas poblacionales -</t>
    </r>
    <r>
      <rPr>
        <b/>
        <sz val="11"/>
        <color theme="1"/>
        <rFont val="Arial Narrow"/>
        <family val="2"/>
      </rPr>
      <t xml:space="preserve">Sesión 4. </t>
    </r>
    <r>
      <rPr>
        <sz val="11"/>
        <color theme="1"/>
        <rFont val="Arial Narrow"/>
        <family val="2"/>
      </rPr>
      <t>Entrega de las políticas públicas a las poblaciones, suscripción de Alianzas por el Cambio y activación de la implementación).</t>
    </r>
  </si>
  <si>
    <t>Actualizar e implementar (1) política pública para la comunidad LGBTIQ+.</t>
  </si>
  <si>
    <r>
      <rPr>
        <b/>
        <sz val="11"/>
        <color theme="1"/>
        <rFont val="Arial Narrow"/>
        <family val="2"/>
      </rPr>
      <t xml:space="preserve">1. </t>
    </r>
    <r>
      <rPr>
        <sz val="11"/>
        <color theme="1"/>
        <rFont val="Arial Narrow"/>
        <family val="2"/>
      </rPr>
      <t xml:space="preserve">Diseñar estrategias educativas que traten los temas de lenguaje incluyente, género y diversidad sexual, dirigidas a los servidores públicos, actores educativos y sociales, para garantizar el respeto y reconocimiento de las personas con Orientaciones Sexuales e Identidades de Género Diversas.
</t>
    </r>
    <r>
      <rPr>
        <b/>
        <sz val="11"/>
        <color theme="1"/>
        <rFont val="Arial Narrow"/>
        <family val="2"/>
      </rPr>
      <t>2.</t>
    </r>
    <r>
      <rPr>
        <sz val="11"/>
        <color theme="1"/>
        <rFont val="Arial Narrow"/>
        <family val="2"/>
      </rPr>
      <t xml:space="preserve"> Diseño de Material BTL  - Eucacion para cambios Culturales
</t>
    </r>
    <r>
      <rPr>
        <b/>
        <sz val="11"/>
        <color theme="1"/>
        <rFont val="Arial Narrow"/>
        <family val="2"/>
      </rPr>
      <t>3.</t>
    </r>
    <r>
      <rPr>
        <sz val="11"/>
        <color theme="1"/>
        <rFont val="Arial Narrow"/>
        <family val="2"/>
      </rPr>
      <t xml:space="preserve"> Implementacion de la estrategia En diferentes Municiios del Departamento </t>
    </r>
  </si>
  <si>
    <t>Diseñar e implementar (2) campañas de comunicación en diversidad sexual e identidades de género.</t>
  </si>
  <si>
    <r>
      <rPr>
        <b/>
        <sz val="11"/>
        <color theme="1"/>
        <rFont val="Arial Narrow"/>
        <family val="2"/>
      </rPr>
      <t xml:space="preserve">1. </t>
    </r>
    <r>
      <rPr>
        <sz val="11"/>
        <color theme="1"/>
        <rFont val="Arial Narrow"/>
        <family val="2"/>
      </rPr>
      <t xml:space="preserve">Conovar lideres LGBTI  por Municipio
</t>
    </r>
    <r>
      <rPr>
        <b/>
        <sz val="11"/>
        <color theme="1"/>
        <rFont val="Arial Narrow"/>
        <family val="2"/>
      </rPr>
      <t>2</t>
    </r>
    <r>
      <rPr>
        <sz val="11"/>
        <color theme="1"/>
        <rFont val="Arial Narrow"/>
        <family val="2"/>
      </rPr>
      <t>. Diseño Escuela de liderazgo sobre diveresidad sexual y convivencia ciudadana para el desarrollo Social.</t>
    </r>
    <r>
      <rPr>
        <b/>
        <sz val="11"/>
        <color theme="1"/>
        <rFont val="Arial Narrow"/>
        <family val="2"/>
      </rPr>
      <t xml:space="preserve">
3. </t>
    </r>
    <r>
      <rPr>
        <sz val="11"/>
        <color theme="1"/>
        <rFont val="Arial Narrow"/>
        <family val="2"/>
      </rPr>
      <t>Presentacion escula de liderazgo y definicion de los lideres por Sub region representantes en la Asamblea Departamental</t>
    </r>
  </si>
  <si>
    <r>
      <rPr>
        <b/>
        <sz val="11"/>
        <color theme="1"/>
        <rFont val="Arial Narrow"/>
        <family val="2"/>
      </rPr>
      <t>1.</t>
    </r>
    <r>
      <rPr>
        <sz val="11"/>
        <color theme="1"/>
        <rFont val="Arial Narrow"/>
        <family val="2"/>
      </rPr>
      <t xml:space="preserve"> Conovar a los Actores estrategicos que seran parte de la Mesa de dialogo Social
</t>
    </r>
    <r>
      <rPr>
        <b/>
        <sz val="11"/>
        <color theme="1"/>
        <rFont val="Arial Narrow"/>
        <family val="2"/>
      </rPr>
      <t>2.</t>
    </r>
    <r>
      <rPr>
        <sz val="11"/>
        <color theme="1"/>
        <rFont val="Arial Narrow"/>
        <family val="2"/>
      </rPr>
      <t xml:space="preserve"> Diseño y estructuracion  de la Ruta de atención integral a la
población LGBTIQ+ 
</t>
    </r>
    <r>
      <rPr>
        <b/>
        <sz val="11"/>
        <color theme="1"/>
        <rFont val="Arial Narrow"/>
        <family val="2"/>
      </rPr>
      <t>3.</t>
    </r>
    <r>
      <rPr>
        <sz val="11"/>
        <color theme="1"/>
        <rFont val="Arial Narrow"/>
        <family val="2"/>
      </rPr>
      <t xml:space="preserve"> Presentacion de la Ruta a la poblacion LGBTI del Departamento.</t>
    </r>
  </si>
  <si>
    <t>Crear y poner en funcionamiento (1) Asamblea Ciudadana Consultiva Departamental por los derechos  LGBTIQ+.</t>
  </si>
  <si>
    <t xml:space="preserve">Convocar (1) Mesa de Diálogo Social y ruta de atención integral a la población LGBTIQ+ para el ejercicio pleno de derechos y la erradicación de discriminaciones y violencias. </t>
  </si>
  <si>
    <r>
      <rPr>
        <b/>
        <sz val="11"/>
        <color theme="1"/>
        <rFont val="Arial Narrow"/>
        <family val="2"/>
      </rPr>
      <t>1.</t>
    </r>
    <r>
      <rPr>
        <sz val="11"/>
        <color theme="1"/>
        <rFont val="Arial Narrow"/>
        <family val="2"/>
      </rPr>
      <t xml:space="preserve"> Evento de lanzamiento 
</t>
    </r>
    <r>
      <rPr>
        <b/>
        <sz val="11"/>
        <color theme="1"/>
        <rFont val="Arial Narrow"/>
        <family val="2"/>
      </rPr>
      <t>2.</t>
    </r>
    <r>
      <rPr>
        <sz val="11"/>
        <color theme="1"/>
        <rFont val="Arial Narrow"/>
        <family val="2"/>
      </rPr>
      <t xml:space="preserve"> Realizar doce (12) Mesas con la participacion de los NNA para la recoleccion de insumos para la construccion de la PP. ( Sesión 1. Diagnóstico colectivo - Sesión 2. Seguimiento a hojas de ruta y conformación de instancias - Sesión 3. Presentación y ajustes a borrador de políticas públicas poblacionales -Sesión 4. Entrega de las políticas públicas a las poblaciones, suscripción de Alianzas por el Cambio y activación de la implementación)</t>
    </r>
  </si>
  <si>
    <t>ENLACE NNA</t>
  </si>
  <si>
    <t xml:space="preserve">4.1.1.5.2. </t>
  </si>
  <si>
    <t xml:space="preserve">Actualizar e implementar (1) política pública de primera infancia, infancia y adolescencia. </t>
  </si>
  <si>
    <t>Politica publica diseñadas e Implementada</t>
  </si>
  <si>
    <r>
      <rPr>
        <b/>
        <sz val="11"/>
        <color theme="1"/>
        <rFont val="Arial Narrow"/>
        <family val="2"/>
      </rPr>
      <t xml:space="preserve">1. </t>
    </r>
    <r>
      <rPr>
        <sz val="11"/>
        <color theme="1"/>
        <rFont val="Arial Narrow"/>
        <family val="2"/>
      </rPr>
      <t xml:space="preserve">Jornada de Sensibilizacion  con apoyo de la MIAF - ICBF
</t>
    </r>
    <r>
      <rPr>
        <b/>
        <sz val="11"/>
        <color theme="1"/>
        <rFont val="Arial Narrow"/>
        <family val="2"/>
      </rPr>
      <t>2.</t>
    </r>
    <r>
      <rPr>
        <sz val="11"/>
        <color theme="1"/>
        <rFont val="Arial Narrow"/>
        <family val="2"/>
      </rPr>
      <t xml:space="preserve"> Capacitaciones
</t>
    </r>
    <r>
      <rPr>
        <b/>
        <sz val="11"/>
        <color theme="1"/>
        <rFont val="Arial Narrow"/>
        <family val="2"/>
      </rPr>
      <t>3.</t>
    </r>
    <r>
      <rPr>
        <sz val="11"/>
        <color theme="1"/>
        <rFont val="Arial Narrow"/>
        <family val="2"/>
      </rPr>
      <t xml:space="preserve"> Insltalacion de las Mesas Tecnicas
4. Plan de accion con la ejeccion de la ruta.</t>
    </r>
  </si>
  <si>
    <t>Formular e implementar (1) plan de prevención del trabajo infantil y erradicación de sus peores formas de explotación, de manera conjunta en el Comité Interinstitucional para la erradicación del Trabajo Infantil  (CIETI).</t>
  </si>
  <si>
    <r>
      <t xml:space="preserve">1. </t>
    </r>
    <r>
      <rPr>
        <sz val="11"/>
        <color theme="1"/>
        <rFont val="Arial Narrow"/>
        <family val="2"/>
      </rPr>
      <t xml:space="preserve">Indentificacion de actores
</t>
    </r>
    <r>
      <rPr>
        <b/>
        <sz val="11"/>
        <color theme="1"/>
        <rFont val="Arial Narrow"/>
        <family val="2"/>
      </rPr>
      <t>2.</t>
    </r>
    <r>
      <rPr>
        <sz val="11"/>
        <color theme="1"/>
        <rFont val="Arial Narrow"/>
        <family val="2"/>
      </rPr>
      <t xml:space="preserve">.Diseño de documento tecnico con los criterios estipulados y plan de de accion.
</t>
    </r>
    <r>
      <rPr>
        <b/>
        <sz val="11"/>
        <color theme="1"/>
        <rFont val="Arial Narrow"/>
        <family val="2"/>
      </rPr>
      <t>3.</t>
    </r>
    <r>
      <rPr>
        <sz val="11"/>
        <color theme="1"/>
        <rFont val="Arial Narrow"/>
        <family val="2"/>
      </rPr>
      <t xml:space="preserve"> Suscribir la Alianza.</t>
    </r>
  </si>
  <si>
    <t>Suscribir (1) Alianza por el Cambio Departamental para las Niñas y los Niños.</t>
  </si>
  <si>
    <r>
      <rPr>
        <b/>
        <sz val="11"/>
        <color theme="1"/>
        <rFont val="Arial Narrow"/>
        <family val="2"/>
      </rPr>
      <t>1.</t>
    </r>
    <r>
      <rPr>
        <sz val="11"/>
        <color theme="1"/>
        <rFont val="Arial Narrow"/>
        <family val="2"/>
      </rPr>
      <t xml:space="preserve"> Evento de lanzamiento 
</t>
    </r>
    <r>
      <rPr>
        <b/>
        <sz val="11"/>
        <color theme="1"/>
        <rFont val="Arial Narrow"/>
        <family val="2"/>
      </rPr>
      <t>2</t>
    </r>
    <r>
      <rPr>
        <sz val="11"/>
        <color theme="1"/>
        <rFont val="Arial Narrow"/>
        <family val="2"/>
      </rPr>
      <t xml:space="preserve">. Realizar doce (12) Mesas con la participacion de las personas con Discapacidad para la recoleccion de insumos para la construccion de la PP. </t>
    </r>
    <r>
      <rPr>
        <b/>
        <sz val="11"/>
        <color theme="1"/>
        <rFont val="Arial Narrow"/>
        <family val="2"/>
      </rPr>
      <t xml:space="preserve">( Sesión 1. </t>
    </r>
    <r>
      <rPr>
        <sz val="11"/>
        <color theme="1"/>
        <rFont val="Arial Narrow"/>
        <family val="2"/>
      </rPr>
      <t>Diagnóstico colectivo -</t>
    </r>
    <r>
      <rPr>
        <b/>
        <sz val="11"/>
        <color theme="1"/>
        <rFont val="Arial Narrow"/>
        <family val="2"/>
      </rPr>
      <t xml:space="preserve"> Sesión 2. </t>
    </r>
    <r>
      <rPr>
        <sz val="11"/>
        <color theme="1"/>
        <rFont val="Arial Narrow"/>
        <family val="2"/>
      </rPr>
      <t xml:space="preserve">Seguimiento a hojas de ruta y conformación de instancias - </t>
    </r>
    <r>
      <rPr>
        <b/>
        <sz val="11"/>
        <color theme="1"/>
        <rFont val="Arial Narrow"/>
        <family val="2"/>
      </rPr>
      <t xml:space="preserve">Sesión 3. </t>
    </r>
    <r>
      <rPr>
        <sz val="11"/>
        <color theme="1"/>
        <rFont val="Arial Narrow"/>
        <family val="2"/>
      </rPr>
      <t xml:space="preserve">Presentación y ajustes a borrador de políticas públicas poblacionales </t>
    </r>
    <r>
      <rPr>
        <b/>
        <sz val="11"/>
        <color theme="1"/>
        <rFont val="Arial Narrow"/>
        <family val="2"/>
      </rPr>
      <t>-Sesión 4.</t>
    </r>
    <r>
      <rPr>
        <sz val="11"/>
        <color theme="1"/>
        <rFont val="Arial Narrow"/>
        <family val="2"/>
      </rPr>
      <t xml:space="preserve"> Entrega de las políticas públicas a las poblaciones, suscripción de Alianzas por el Cambio y activación de la implementación)</t>
    </r>
  </si>
  <si>
    <t>ENLACE DISCAPACIDAD</t>
  </si>
  <si>
    <t xml:space="preserve">Formular e implementar (1) política pública de discapacidad. </t>
  </si>
  <si>
    <r>
      <rPr>
        <b/>
        <sz val="11"/>
        <color theme="1"/>
        <rFont val="Arial Narrow"/>
        <family val="2"/>
      </rPr>
      <t>1.</t>
    </r>
    <r>
      <rPr>
        <sz val="11"/>
        <color theme="1"/>
        <rFont val="Arial Narrow"/>
        <family val="2"/>
      </rPr>
      <t xml:space="preserve">Convocar a los municipios del Magdalena para crear o actualizar sus comités de Discapacidad
</t>
    </r>
    <r>
      <rPr>
        <b/>
        <sz val="11"/>
        <color theme="1"/>
        <rFont val="Arial Narrow"/>
        <family val="2"/>
      </rPr>
      <t>2</t>
    </r>
    <r>
      <rPr>
        <sz val="11"/>
        <color theme="1"/>
        <rFont val="Arial Narrow"/>
        <family val="2"/>
      </rPr>
      <t xml:space="preserve">. Realizar Asistencias técnicas a los Municipios
</t>
    </r>
    <r>
      <rPr>
        <b/>
        <sz val="11"/>
        <color theme="1"/>
        <rFont val="Arial Narrow"/>
        <family val="2"/>
      </rPr>
      <t xml:space="preserve">3. </t>
    </r>
    <r>
      <rPr>
        <sz val="11"/>
        <color theme="1"/>
        <rFont val="Arial Narrow"/>
        <family val="2"/>
      </rPr>
      <t xml:space="preserve">Realizar Circulares y Actos Administrativos 
</t>
    </r>
    <r>
      <rPr>
        <b/>
        <sz val="11"/>
        <color theme="1"/>
        <rFont val="Arial Narrow"/>
        <family val="2"/>
      </rPr>
      <t>4.</t>
    </r>
    <r>
      <rPr>
        <sz val="11"/>
        <color theme="1"/>
        <rFont val="Arial Narrow"/>
        <family val="2"/>
      </rPr>
      <t xml:space="preserve"> Acompañar y diligenciar formatos de elección de las personas con Discapacidad 
</t>
    </r>
    <r>
      <rPr>
        <b/>
        <sz val="11"/>
        <color theme="1"/>
        <rFont val="Arial Narrow"/>
        <family val="2"/>
      </rPr>
      <t xml:space="preserve">5. </t>
    </r>
    <r>
      <rPr>
        <sz val="11"/>
        <color theme="1"/>
        <rFont val="Arial Narrow"/>
        <family val="2"/>
      </rPr>
      <t xml:space="preserve">realización de acto Administrativo de creación o Actualización de Comité
</t>
    </r>
    <r>
      <rPr>
        <b/>
        <sz val="11"/>
        <color theme="1"/>
        <rFont val="Arial Narrow"/>
        <family val="2"/>
      </rPr>
      <t xml:space="preserve">6. </t>
    </r>
    <r>
      <rPr>
        <sz val="11"/>
        <color theme="1"/>
        <rFont val="Arial Narrow"/>
        <family val="2"/>
      </rPr>
      <t xml:space="preserve">Crear con la mitad más uno de todos los comités Municipales de Discapacidad el Comité Departamental
</t>
    </r>
    <r>
      <rPr>
        <b/>
        <sz val="11"/>
        <color theme="1"/>
        <rFont val="Arial Narrow"/>
        <family val="2"/>
      </rPr>
      <t>7.</t>
    </r>
    <r>
      <rPr>
        <sz val="11"/>
        <color theme="1"/>
        <rFont val="Arial Narrow"/>
        <family val="2"/>
      </rPr>
      <t xml:space="preserve"> Notificar a la procuraduría de los Municipios que no acompañaron el proceso</t>
    </r>
  </si>
  <si>
    <t xml:space="preserve">1.1.1.11.5. </t>
  </si>
  <si>
    <t>. Implementar y poner en operación (1) Comité Departamental de Discapacidad.</t>
  </si>
  <si>
    <t>Comité implementado y operando</t>
  </si>
  <si>
    <t>Suscribir (3) Alianzas por el Cambio para promover la vinculación y capacitación de personas con discapacidad, con entidades públicas, privadas y el sector educativo.</t>
  </si>
  <si>
    <t>Alianzas suscrita y en ejecuccion</t>
  </si>
  <si>
    <r>
      <rPr>
        <b/>
        <sz val="11"/>
        <color theme="1"/>
        <rFont val="Arial Narrow"/>
        <family val="2"/>
      </rPr>
      <t>1.</t>
    </r>
    <r>
      <rPr>
        <sz val="11"/>
        <color theme="1"/>
        <rFont val="Arial Narrow"/>
        <family val="2"/>
      </rPr>
      <t xml:space="preserve"> Identificar los actores 
</t>
    </r>
    <r>
      <rPr>
        <b/>
        <sz val="11"/>
        <color theme="1"/>
        <rFont val="Arial Narrow"/>
        <family val="2"/>
      </rPr>
      <t xml:space="preserve">2. </t>
    </r>
    <r>
      <rPr>
        <sz val="11"/>
        <color theme="1"/>
        <rFont val="Arial Narrow"/>
        <family val="2"/>
      </rPr>
      <t xml:space="preserve">diseñar un documento técnico con los criterios estipulados de la alianza
</t>
    </r>
    <r>
      <rPr>
        <b/>
        <sz val="11"/>
        <color theme="1"/>
        <rFont val="Arial Narrow"/>
        <family val="2"/>
      </rPr>
      <t xml:space="preserve">3. </t>
    </r>
    <r>
      <rPr>
        <sz val="11"/>
        <color theme="1"/>
        <rFont val="Arial Narrow"/>
        <family val="2"/>
      </rPr>
      <t xml:space="preserve">plan de acción de la alianza                                            
</t>
    </r>
    <r>
      <rPr>
        <b/>
        <sz val="11"/>
        <color theme="1"/>
        <rFont val="Arial Narrow"/>
        <family val="2"/>
      </rPr>
      <t>4.</t>
    </r>
    <r>
      <rPr>
        <sz val="11"/>
        <color theme="1"/>
        <rFont val="Arial Narrow"/>
        <family val="2"/>
      </rPr>
      <t xml:space="preserve"> suscripción de alianza      </t>
    </r>
  </si>
  <si>
    <r>
      <rPr>
        <b/>
        <sz val="11"/>
        <color theme="1"/>
        <rFont val="Arial Narrow"/>
        <family val="2"/>
      </rPr>
      <t>1</t>
    </r>
    <r>
      <rPr>
        <sz val="11"/>
        <color theme="1"/>
        <rFont val="Arial Narrow"/>
        <family val="2"/>
      </rPr>
      <t xml:space="preserve">. Determinar equipo de trabajo              
</t>
    </r>
    <r>
      <rPr>
        <b/>
        <sz val="11"/>
        <color theme="1"/>
        <rFont val="Arial Narrow"/>
        <family val="2"/>
      </rPr>
      <t>2.</t>
    </r>
    <r>
      <rPr>
        <sz val="11"/>
        <color theme="1"/>
        <rFont val="Arial Narrow"/>
        <family val="2"/>
      </rPr>
      <t xml:space="preserve"> solicitar espacio físico                          
</t>
    </r>
    <r>
      <rPr>
        <b/>
        <sz val="11"/>
        <color theme="1"/>
        <rFont val="Arial Narrow"/>
        <family val="2"/>
      </rPr>
      <t xml:space="preserve">3. </t>
    </r>
    <r>
      <rPr>
        <sz val="11"/>
        <color theme="1"/>
        <rFont val="Arial Narrow"/>
        <family val="2"/>
      </rPr>
      <t>dotación de inmueble, equipo cómputo y tecnológico</t>
    </r>
  </si>
  <si>
    <t xml:space="preserve">1.1.1.11.7. </t>
  </si>
  <si>
    <t>Poner en funcionamiento y dotar (1) oficina para la atención de personas con Discapacidad - Ventanilla y Portal para la Inclusión</t>
  </si>
  <si>
    <t>ENLACE JUVENTUDES</t>
  </si>
  <si>
    <t>1. Evento de lanzamiento 
2. Realizar doce (12) Mesas con la participacion de los Jovenes para la recoleccion de insumos para la construccion de la PP. ( Sesión 1. Diagnóstico colectivo - Sesión 2. Seguimiento a hojas de ruta y conformación de instancias - Sesión 3. Presentación y ajustes a borrador de políticas públicas poblacionales -Sesión 4. Entrega de las políticas públicas a las poblaciones, suscripción de Alianzas por el Cambio y activación de la implementación)</t>
  </si>
  <si>
    <t>4.1.1.5.3.</t>
  </si>
  <si>
    <t>Formular e implementar (1) política pública de juventud</t>
  </si>
  <si>
    <t>politicas publicas diseñadas e Implementadas</t>
  </si>
  <si>
    <t>31/02/2022</t>
  </si>
  <si>
    <t>1. Realizar cuatro Asambleas por sub region para conformar los Consejos de juventudes.
2. Creacion de la Hoja de ruta para la ejecucion de Actividades por Municipio</t>
  </si>
  <si>
    <t xml:space="preserve">1.1.1.4.6. </t>
  </si>
  <si>
    <t xml:space="preserve">Apoyar la conformación de (4) consejos de juventudes municipales y departamental </t>
  </si>
  <si>
    <t xml:space="preserve">1.1.1.4.2. </t>
  </si>
  <si>
    <t>Realizar (3) campamentos juveniles para el intercambio de experiencias, el ejercicio de la participación y apropiación de derechos sociales y ambientales</t>
  </si>
  <si>
    <t>Campamentos realizados</t>
  </si>
  <si>
    <t>1. Cosntruir la metodologia de participación en los campamentos Juvenies
2. Selección de los municpios donde se desarrollaran los campamentos
3. Convocatoria de jovenes del departamento
4. Desarrollo de los campamentos</t>
  </si>
  <si>
    <t xml:space="preserve">1.1.1.4.7. </t>
  </si>
  <si>
    <t>Apoyar la creación de (1) plataforma de juventudes municipales y departamental y su fortalecimiento con procesos formativos articulados con la escuela de liderazgo, política y social.</t>
  </si>
  <si>
    <t>Plataformas Creadas</t>
  </si>
  <si>
    <r>
      <rPr>
        <b/>
        <sz val="11"/>
        <color theme="1"/>
        <rFont val="Arial Narrow"/>
        <family val="2"/>
      </rPr>
      <t>1. Cosntruir la metodologia de participación
2. Selección de los municpios donde se desarrollaran las jornadas de trabajo 
3.</t>
    </r>
    <r>
      <rPr>
        <sz val="11"/>
        <color theme="1"/>
        <rFont val="Arial Narrow"/>
        <family val="2"/>
      </rPr>
      <t>Convocatoria de jovenes del departamento.
4. Realizar las escuelas de Formacion.</t>
    </r>
  </si>
  <si>
    <t xml:space="preserve">Formular e implementar (1) plan para fortalecer la disponibilidad de mecanismos de comunicación y acceso a la información para la población con discapacidad auditiva y visual. </t>
  </si>
  <si>
    <t>Plan de formulado e Implementado</t>
  </si>
  <si>
    <t xml:space="preserve">Realizar jornadas de capacitación para (200) servidores públicos en género, diversidad sexual, identidades de género y nuevas masculinidades. </t>
  </si>
  <si>
    <t>1. Convocatoria para Funcionarios publicos  lugar Gobernacion del Magdalena Salon Bolivar</t>
  </si>
  <si>
    <t>Fortalecer (2) comités municipales y departamental de infancia y familia.</t>
  </si>
  <si>
    <t xml:space="preserve">Actualizar e implementar (1) política pública de población NAPR. </t>
  </si>
  <si>
    <t>Diseñar e implementar (1) estrategia de comunicaciones para el reconocimiento cultural de los saberes ancestrales y la cultura afrodescendiente.</t>
  </si>
  <si>
    <t>ENLACE NARP</t>
  </si>
  <si>
    <r>
      <rPr>
        <b/>
        <sz val="11"/>
        <color theme="1"/>
        <rFont val="Arial Narrow"/>
        <family val="2"/>
      </rPr>
      <t>1.</t>
    </r>
    <r>
      <rPr>
        <sz val="11"/>
        <color theme="1"/>
        <rFont val="Arial Narrow"/>
        <family val="2"/>
      </rPr>
      <t xml:space="preserve"> Evento de lanzamiento 
</t>
    </r>
    <r>
      <rPr>
        <b/>
        <sz val="11"/>
        <color theme="1"/>
        <rFont val="Arial Narrow"/>
        <family val="2"/>
      </rPr>
      <t>2</t>
    </r>
    <r>
      <rPr>
        <sz val="11"/>
        <color theme="1"/>
        <rFont val="Arial Narrow"/>
        <family val="2"/>
      </rPr>
      <t xml:space="preserve">. Realizar doce (12) Mesas con la participacion de la POBLACIÓN NARP para la recoleccion de insumos para la construccion de la PP. </t>
    </r>
    <r>
      <rPr>
        <b/>
        <sz val="11"/>
        <color theme="1"/>
        <rFont val="Arial Narrow"/>
        <family val="2"/>
      </rPr>
      <t xml:space="preserve">( Sesión 1. </t>
    </r>
    <r>
      <rPr>
        <sz val="11"/>
        <color theme="1"/>
        <rFont val="Arial Narrow"/>
        <family val="2"/>
      </rPr>
      <t>Diagnóstico colectivo -</t>
    </r>
    <r>
      <rPr>
        <b/>
        <sz val="11"/>
        <color theme="1"/>
        <rFont val="Arial Narrow"/>
        <family val="2"/>
      </rPr>
      <t xml:space="preserve"> Sesión 2. </t>
    </r>
    <r>
      <rPr>
        <sz val="11"/>
        <color theme="1"/>
        <rFont val="Arial Narrow"/>
        <family val="2"/>
      </rPr>
      <t xml:space="preserve">Seguimiento a hojas de ruta y conformación de instancias - </t>
    </r>
    <r>
      <rPr>
        <b/>
        <sz val="11"/>
        <color theme="1"/>
        <rFont val="Arial Narrow"/>
        <family val="2"/>
      </rPr>
      <t xml:space="preserve">Sesión 3. </t>
    </r>
    <r>
      <rPr>
        <sz val="11"/>
        <color theme="1"/>
        <rFont val="Arial Narrow"/>
        <family val="2"/>
      </rPr>
      <t xml:space="preserve">Presentación y ajustes a borrador de políticas públicas poblacionales </t>
    </r>
    <r>
      <rPr>
        <b/>
        <sz val="11"/>
        <color theme="1"/>
        <rFont val="Arial Narrow"/>
        <family val="2"/>
      </rPr>
      <t>-Sesión 4.</t>
    </r>
    <r>
      <rPr>
        <sz val="11"/>
        <color theme="1"/>
        <rFont val="Arial Narrow"/>
        <family val="2"/>
      </rPr>
      <t xml:space="preserve"> Entrega de las políticas públicas a las poblaciones, suscripción de Alianzas por el Cambio y activación de la implementación)</t>
    </r>
  </si>
  <si>
    <r>
      <rPr>
        <b/>
        <sz val="11"/>
        <color theme="1"/>
        <rFont val="Arial Narrow"/>
        <family val="2"/>
      </rPr>
      <t xml:space="preserve">1. </t>
    </r>
    <r>
      <rPr>
        <sz val="11"/>
        <color theme="1"/>
        <rFont val="Arial Narrow"/>
        <family val="2"/>
      </rPr>
      <t xml:space="preserve">Diseñar estrategias educativas que ABORDEN el reconocimiento cultural de los saberes ancestrales y la cultura afrodescendiente.
</t>
    </r>
    <r>
      <rPr>
        <b/>
        <sz val="11"/>
        <color theme="1"/>
        <rFont val="Arial Narrow"/>
        <family val="2"/>
      </rPr>
      <t>2.</t>
    </r>
    <r>
      <rPr>
        <sz val="11"/>
        <color theme="1"/>
        <rFont val="Arial Narrow"/>
        <family val="2"/>
      </rPr>
      <t xml:space="preserve"> Diseño de Material BTL  - Eucacion para cambios Culturales
</t>
    </r>
    <r>
      <rPr>
        <b/>
        <sz val="11"/>
        <color theme="1"/>
        <rFont val="Arial Narrow"/>
        <family val="2"/>
      </rPr>
      <t>3.</t>
    </r>
    <r>
      <rPr>
        <sz val="11"/>
        <color theme="1"/>
        <rFont val="Arial Narrow"/>
        <family val="2"/>
      </rPr>
      <t xml:space="preserve"> Implementacion de la estrategia En diferentes Municiios del Departamento </t>
    </r>
  </si>
  <si>
    <t xml:space="preserve">Diseñar e implementar (1) estrategia de comunicaciones para el reconocimiento de los saberes ancestrales y la cultura indígena. </t>
  </si>
  <si>
    <t>Fortalecer (4) organizaciones indígenas.</t>
  </si>
  <si>
    <r>
      <t xml:space="preserve">1. </t>
    </r>
    <r>
      <rPr>
        <sz val="11"/>
        <color theme="1"/>
        <rFont val="Arial Narrow"/>
        <family val="2"/>
      </rPr>
      <t xml:space="preserve">Indentificacion de actores por población indigena
</t>
    </r>
    <r>
      <rPr>
        <b/>
        <sz val="11"/>
        <color theme="1"/>
        <rFont val="Arial Narrow"/>
        <family val="2"/>
      </rPr>
      <t>2. Establecimiento de la metodologia de trabajo
3. Constrrucción de cronograma de trabajo</t>
    </r>
    <r>
      <rPr>
        <sz val="11"/>
        <color theme="1"/>
        <rFont val="Arial Narrow"/>
        <family val="2"/>
      </rPr>
      <t xml:space="preserve">
4</t>
    </r>
    <r>
      <rPr>
        <b/>
        <sz val="11"/>
        <color theme="1"/>
        <rFont val="Arial Narrow"/>
        <family val="2"/>
      </rPr>
      <t>. Insltalacion de las Mesas Tecnicas
5. Identificación y entrega de los instrumentos y equipos para el fortalecimiento de las organizaciones indigenas</t>
    </r>
  </si>
  <si>
    <r>
      <t xml:space="preserve">1. </t>
    </r>
    <r>
      <rPr>
        <sz val="11"/>
        <color theme="1"/>
        <rFont val="Arial Narrow"/>
        <family val="2"/>
      </rPr>
      <t xml:space="preserve">Indentificacion de actores por municipio
</t>
    </r>
    <r>
      <rPr>
        <b/>
        <sz val="11"/>
        <color theme="1"/>
        <rFont val="Arial Narrow"/>
        <family val="2"/>
      </rPr>
      <t>2. Establecimiento de la metodologia de trabajo
3. Constrrucción de cronograma de trabajo</t>
    </r>
    <r>
      <rPr>
        <sz val="11"/>
        <color theme="1"/>
        <rFont val="Arial Narrow"/>
        <family val="2"/>
      </rPr>
      <t xml:space="preserve">
4</t>
    </r>
    <r>
      <rPr>
        <b/>
        <sz val="11"/>
        <color theme="1"/>
        <rFont val="Arial Narrow"/>
        <family val="2"/>
      </rPr>
      <t>. Insltalacion de las Mesas Tecnicas
5. Identificación y entrega de los instrumentos y equipos para el fortalecimiento de las organizaciones indigenas</t>
    </r>
  </si>
  <si>
    <t xml:space="preserve">Formular e implementar (1) plan de acción humanitario para inmigrantes y/o sujetos de protección internacional. </t>
  </si>
  <si>
    <t>Brindar asistencia técnica a los (29) municipios en la implementación de un protocolo para la atención social de la población inmigrante.</t>
  </si>
  <si>
    <t xml:space="preserve">Municipios con asitencia técnica </t>
  </si>
  <si>
    <r>
      <t xml:space="preserve">1. </t>
    </r>
    <r>
      <rPr>
        <sz val="11"/>
        <color theme="1"/>
        <rFont val="Arial Narrow"/>
        <family val="2"/>
      </rPr>
      <t xml:space="preserve">Indentificacion de actores presentes es cada Municipio
</t>
    </r>
    <r>
      <rPr>
        <b/>
        <sz val="11"/>
        <color theme="1"/>
        <rFont val="Arial Narrow"/>
        <family val="2"/>
      </rPr>
      <t>2. Establecimiento de la metodologia de trabajo
3. Constrrucción de cronograma de trabajo</t>
    </r>
    <r>
      <rPr>
        <sz val="11"/>
        <color theme="1"/>
        <rFont val="Arial Narrow"/>
        <family val="2"/>
      </rPr>
      <t xml:space="preserve">
4</t>
    </r>
    <r>
      <rPr>
        <b/>
        <sz val="11"/>
        <color theme="1"/>
        <rFont val="Arial Narrow"/>
        <family val="2"/>
      </rPr>
      <t xml:space="preserve">. Insltalacion de las Mesas Tecnicas de tarabjo de asistencia
5. Construcción de protocolo por municipio para la atención Migrante
</t>
    </r>
  </si>
  <si>
    <t>ENLACE MIGRANTE</t>
  </si>
  <si>
    <t>1. Indentificacion de actores
2. Establecimiento de la metodologia de trabajo 
3. Constrrucción de cronograma de trabajo
4. Insltalacion de las Mesas Tecnicas de Ttrabajo para la construccion del plan con roles claros
5. Construcción del plan de acción humanitario</t>
  </si>
  <si>
    <t>Formular e implementar (1) política pública de garantías para la labor de defensa de los DDHH con énfasis en prevención.</t>
  </si>
  <si>
    <t>1. Evento de lanzamiento 
2. Realizar doce (12) Mesas con la participacion de actores que participen en la defensa de los DDHH, para la recoleccion de insumos para la construccion de la PP. ( Sesión 1. Diagnóstico colectivo - Sesión 2. Seguimiento a hojas de ruta y conformación de instancias - Sesión 3. Presentación y ajustes a borrador de políticas públicas poblacionales -Sesión 4. Entrega de las políticas públicas a las poblaciones, suscripción de Alianzas por el Cambio y activación de la implementación)</t>
  </si>
  <si>
    <t>Descpacho secretaria</t>
  </si>
  <si>
    <t>Crear y poner en funcionamiento (1) sistema departamental de derechos humanos que contemple a consolidación de una red defensora de DDHH.</t>
  </si>
  <si>
    <t>1. Indentificacion de actores presentes es cada Municipio
2. Establecimiento de la metodologia de trabajo
3. Constrrucción de cronograma de trabajo
4. Insltalacion de las Mesas Tecnicas 
5. Creación del sistema departamental</t>
  </si>
  <si>
    <t>NNA</t>
  </si>
  <si>
    <t>JUVENTUDES</t>
  </si>
  <si>
    <t xml:space="preserve"> NARP</t>
  </si>
  <si>
    <t>INDIGENA</t>
  </si>
  <si>
    <t>MIGRANTE</t>
  </si>
  <si>
    <t>Todo el departamento</t>
  </si>
  <si>
    <t>Elaboración Propuesta a Desarrollar</t>
  </si>
  <si>
    <t>Elaboración Propuesta a Desarrollar (Crear propuesta de comunicación para promover la visibilización e inclusión de la Población con discapacidad del Departamento del Magdalena)</t>
  </si>
  <si>
    <t>Establecimiento de metodología, definición de cronograma de actividades y responsables, para el desarrollo de las jornadas de capacitación</t>
  </si>
  <si>
    <t xml:space="preserve">Elaboración Final de la Actividad y/o Documento a Entregar </t>
  </si>
  <si>
    <t xml:space="preserve">
Realizar el diseño de la página web de la Entidad bajo los lineamientos expresados en la Norma Técnica Colombiana 5854 de Accesibilidad a Páginas Web y el Manual de Gobierno en Línea vigente
</t>
  </si>
  <si>
    <t>Incorporar -e- tutoriales con información clave y videos en Lengua de Señas</t>
  </si>
  <si>
    <t>POBLACION CON DISCAPACIDAD</t>
  </si>
  <si>
    <t xml:space="preserve">1. suministrar insumos para la gestion a la oficina de infraestructura de la poblacion a beneficiar en los centros de vida a construir </t>
  </si>
  <si>
    <t>2. convocar mesas de equipos interinstitucional para analizar avances de estudios tecnicos en los diferentes municipios.</t>
  </si>
  <si>
    <t>3. visitar e inspeccionar los municipios para verificar informacion con los entes territoriales que faciliten documentacion faltante para el proyecto.</t>
  </si>
  <si>
    <t xml:space="preserve">4. hacer seguimiento a la gestion a realizar para la construccion de los centros vida </t>
  </si>
  <si>
    <t>3. Ejecuccion de la Actividad y convocatoria de la Mesa de Dialogo Social</t>
  </si>
  <si>
    <t>2. Desarrollo Capacitacion en Connjunto con Caribe Afirmativo y Casa de Paz</t>
  </si>
  <si>
    <t>Seridores publicos</t>
  </si>
  <si>
    <t>Observaciones de soporte</t>
  </si>
  <si>
    <t>meta</t>
  </si>
  <si>
    <t>Enlace de NN</t>
  </si>
  <si>
    <r>
      <t xml:space="preserve">Suscribir (1) </t>
    </r>
    <r>
      <rPr>
        <b/>
        <i/>
        <sz val="10"/>
        <rFont val="Arial Narrow"/>
        <family val="2"/>
      </rPr>
      <t>Alianza por el Cambio Departamental para las Niñas y los Niños.</t>
    </r>
  </si>
  <si>
    <t>Diseñar y poner en funcionamiento una (1) ruta de atención que propenda por la reducción del maltrato infantil, los abusos sexuales y todo tipo de violencia que amenacen o afecten la integridad de los NNA.</t>
  </si>
  <si>
    <r>
      <t xml:space="preserve">Fortalecer (6) espacios legales e  interinstitucionales que propenden por la </t>
    </r>
    <r>
      <rPr>
        <b/>
        <i/>
        <sz val="10"/>
        <rFont val="Arial Narrow"/>
        <family val="2"/>
      </rPr>
      <t>realización plena de derechos NNA</t>
    </r>
    <r>
      <rPr>
        <i/>
        <sz val="10"/>
        <rFont val="Arial Narrow"/>
        <family val="2"/>
      </rPr>
      <t>.</t>
    </r>
  </si>
  <si>
    <r>
      <t xml:space="preserve">Fortalecer </t>
    </r>
    <r>
      <rPr>
        <b/>
        <i/>
        <sz val="10"/>
        <rFont val="Arial Narrow"/>
        <family val="2"/>
      </rPr>
      <t>(2)</t>
    </r>
    <r>
      <rPr>
        <i/>
        <sz val="10"/>
        <rFont val="Arial Narrow"/>
        <family val="2"/>
      </rPr>
      <t xml:space="preserve"> comités municipales y departamental de infancia y familia </t>
    </r>
  </si>
  <si>
    <t>ENLACE INDIGENA</t>
  </si>
  <si>
    <t>Casas de la diversidad en funcionamiento</t>
  </si>
  <si>
    <t xml:space="preserve">Poner en Funcionamiento de (2) dos casas indigenas </t>
  </si>
  <si>
    <t xml:space="preserve">santa marta </t>
  </si>
  <si>
    <r>
      <t>Poner en funcionamiento y dotar (2) C</t>
    </r>
    <r>
      <rPr>
        <b/>
        <sz val="10"/>
        <rFont val="Calibri"/>
        <family val="2"/>
        <scheme val="minor"/>
      </rPr>
      <t>asas indígenas</t>
    </r>
    <r>
      <rPr>
        <sz val="10"/>
        <rFont val="Calibri"/>
        <family val="2"/>
        <scheme val="minor"/>
      </rPr>
      <t>.</t>
    </r>
  </si>
  <si>
    <t xml:space="preserve">Formulación del proyecto </t>
  </si>
  <si>
    <t xml:space="preserve">Radicación del Proyecto </t>
  </si>
  <si>
    <t xml:space="preserve">Aprobación del Proyecto </t>
  </si>
  <si>
    <t xml:space="preserve">Expedición de CDP </t>
  </si>
  <si>
    <t xml:space="preserve">Gestión Interinstitucional </t>
  </si>
  <si>
    <t xml:space="preserve">Realizar Estudios Previos </t>
  </si>
  <si>
    <t xml:space="preserve">Apertura de Proceso Contractual </t>
  </si>
  <si>
    <t xml:space="preserve">Firma del Contrato </t>
  </si>
  <si>
    <t xml:space="preserve">Firma de Acta de Inicio </t>
  </si>
  <si>
    <t xml:space="preserve">Evento de Lanzamiento </t>
  </si>
  <si>
    <t>Sierra nevada y Sabanas de San angel.</t>
  </si>
  <si>
    <t xml:space="preserve">Elaboracion e implementaciion  (1) procedimiento para ampliacion y saneamiento de resgaurdo indigenas </t>
  </si>
  <si>
    <t>sierra nevada y Sabanas de San angel.</t>
  </si>
  <si>
    <t>Comunidad indigena</t>
  </si>
  <si>
    <t>Elaborar e implementar (1) procedimiento para la ampliación y saneamiento de resguardos indígenas.</t>
  </si>
  <si>
    <t>Pendiente</t>
  </si>
  <si>
    <t xml:space="preserve">Adecuacion y dotacion de un muble tradicional para el funcionamiento de la registraduria etnica auxiliar en el resgaurdo indigena en kankawarua - fundacion . </t>
  </si>
  <si>
    <t>Niños</t>
  </si>
  <si>
    <t>Fundación</t>
  </si>
  <si>
    <t>Jovenes y adultos</t>
  </si>
  <si>
    <t>IMPLEMENTACIÓN DEL PLAN INTEGRAL DE SEGURIDAD Y CONVIVENCIA CIUDADANA EN EL DEPARTAMENTO DEL MAGDALENA</t>
  </si>
  <si>
    <t>Victimas del conflicto armado, lideres sociales y Campesinos, trabajadores informales (bicitaxistas, mototaxistas, motocarristas), afro</t>
  </si>
  <si>
    <t>Santa Ana y Pijiño del carmen, san zenon,  San Sebastian, guamal, Ciénaga, pivijay, el reten</t>
  </si>
  <si>
    <t>ENLACE DE SEGURIDAD</t>
  </si>
  <si>
    <t>Juntas de Acción Comunal</t>
  </si>
  <si>
    <t>El Banco, Guamal, Santa Ana, Pijiño del Carmen, Tenerife, Plato, Nueva Granada y Chivolo</t>
  </si>
  <si>
    <t>Alcaldias Municipales</t>
  </si>
  <si>
    <t>Remolino, Sitio Nuevo, Pueblo viejo, Cienaga, Zona Bananera, Aracataca, Fundacion, El Reten, Pivijay, Salamina, Piñon, Cerro de San Antonio, Concordia, Pedraza y Zapayan</t>
  </si>
  <si>
    <t>Subregion Centro, Norte, Rio y Sur</t>
  </si>
  <si>
    <t>inspecciones de policía, defensores y personeros.</t>
  </si>
  <si>
    <t>Poblacion general</t>
  </si>
  <si>
    <t>D.T.C.H. Santa Marta, Subregion norte, rio, centro y sur</t>
  </si>
  <si>
    <t xml:space="preserve">Juntas de accion comunal, gestores y jueces de paz (consejeros municipales de paz) y conciliadores </t>
  </si>
  <si>
    <t>a. definir los capacitadores 
b. realizar proceso contractual para la logistica 
c. convocar a los participantes
d. realizar las 8 jornadas de capacitaciones</t>
  </si>
  <si>
    <t>a. realizar proceso contractual para la logistica (desplazamiento por los municipios)
b. oficiar a las alcaldias
c. asistir tecnicamente a los 15 municipios</t>
  </si>
  <si>
    <t>a. realizar proceso contractual para la logistica
b. realizar publicidad
c. invitar a las personas
d. realizar las capacitaciones</t>
  </si>
  <si>
    <t>a. realizar proceso contractual
b. estructurar el siste,a integrado
c. realizar mesas de trabajo
d. implementar el sistema integrado</t>
  </si>
  <si>
    <t>a. realizar oficios de invitacion
b. realizar 10 consejos de seguridad
c. cumplir con los compromisos pactados</t>
  </si>
  <si>
    <t>a. mantener la tasa de homicidios en 17 casos por cada 100.000 habitantes
b. solicitar a la fiscalia la creacion de un equipo especializado de lucha contra los capitales y bienes de las mafias (plan de extinsion de dominio)
c. solicitar a la policia antinarcoticos y la DEA la creacion de un bloque de persecucion en los puertos
d. solicitar al ejercito y a la policia plan especial de persecucion y capturas de objetivo de alto valor
e. control territorial en los corredores de movilidad en los grupos de delincuencia organizada (microterritorio)
f. recategorizacion de los actuales grupos delincuenciales 
g. reduccion de la tasa de hurtos al 30 porciento</t>
  </si>
  <si>
    <t>a. creacion de los 30 comites populares de convivencia y seguridad humana
b. promover e impulsar protestas departamental descentralizada contra la delincuencia y la mafia, derecho a la vida, cese de los homicidios, derecho a la proteccion y derecho a la seguridad</t>
  </si>
  <si>
    <t>Consolidar  (10) pactos de convivencia con la sociedad civil para la conciliación de intereses en el Departamento.</t>
  </si>
  <si>
    <t>numero</t>
  </si>
  <si>
    <t>Realizar (15) jornadas de capacitación en experiencia de justicia comunitaria que incorporen la adopción de Mecanismos Alternativos de Solución Pacífica de Conflictos.</t>
  </si>
  <si>
    <t xml:space="preserve">4.2.2.4.4
</t>
  </si>
  <si>
    <t>Brindar  asistencia técnica a (29) municipios para la conformación y/o fortalecimiento de comisarías de familia, casas de justicia y convivencia y comités locales de justicia.</t>
  </si>
  <si>
    <t xml:space="preserve">Realizar (8) jornadas de capacitación para el fortalecimiento de competencias de gestores y jueces de paz y conciliadores </t>
  </si>
  <si>
    <t>Jornadas de capacitación realizadas</t>
  </si>
  <si>
    <t>Realizar (8) jornadas de capacitación para el fortalecimiento de competencias en seguridad humana a inspecciones de policía, defensores y personeros.</t>
  </si>
  <si>
    <t>Estructurar e implementar (1) sistema integrado de emergencia y seguridad departamental, que contemple la construcción de 2 centros subregionales.</t>
  </si>
  <si>
    <t>Promover la realización de (30) Consejos Departamentales de Seguridad y Convivencia.</t>
  </si>
  <si>
    <t>Consejos Departamentales de Seguridad y Convivencia realizados</t>
  </si>
  <si>
    <t>Formular e implementar (1) plan de acción para la erradicación de grupos armados herederos del paramilitarismo.</t>
  </si>
  <si>
    <t>Plan de acción
Formulado e implementar</t>
  </si>
  <si>
    <t>Formular e implementar un (1) plan integral de convivencia y seguridad ciudadana.</t>
  </si>
  <si>
    <t>Plan Integral de Convivencia y Seguridad formulado e implementado</t>
  </si>
  <si>
    <t>Formular e implementar (1) plan integral para seguridad y protección de comunidades, organizaciones, líderes sociales y defensores de derechos humanos.</t>
  </si>
  <si>
    <t>Diseñar e implementar una (1) hoja de ruta para fortalecer los procesos de inteligencia y operativos de la fuerza pública mediante herramientas tecnológicas.</t>
  </si>
  <si>
    <t>Gestionar la compra para la ampliación del parque automotor con (50) vehículos con o sin motor (carros, motos, bicicletas, y monopatines Segway) para el cumplimiento de la actividad misional de la fuerza pública.</t>
  </si>
  <si>
    <t>Campaña diseñada e
implementada</t>
  </si>
  <si>
    <t>a. Elaboración de la propuesta
b. Construcción de la metodologia
c. Desarrollo de mesas tecnicas con los actores identificaods
d. Elaboración del Plan 
e. Implementación del Plan (Reduccion de la tasa de amenazas contra comunidades, organizaciones, líderes sociales y defensores de derechos humanos)</t>
  </si>
  <si>
    <t>a. Mesas de trabajo con actores institucionales y sociales 
b. Captura de información para la construcción de hojas de ruta para fortalecer los procesos de inteligencia y operativo
c. Diseño de Hoja de Ruta
d. Implementación de la hoja de ruta para el fortalecimiento</t>
  </si>
  <si>
    <t>a. Identificación del parque automotor a ser adquirido en mesas de trabajo con la fuerza publica
b. Realizar proceso contractual por tienda virtual
c. Estructurar evento de entrega
d. Entrega de 50 motocicletas a la Policia Nacional</t>
  </si>
  <si>
    <t xml:space="preserve">a. Realizar proceso contracutual 
b. Diseñar estrategias educativas para desincentivar el uso de las armas.
c. Diseño de Material BTL  - Eucacion para cambios Culturales
d. Implementacion de la estrategia En diferentes Municiios del Departamento </t>
  </si>
  <si>
    <r>
      <rPr>
        <b/>
        <sz val="11"/>
        <color theme="1"/>
        <rFont val="Arial Narrow"/>
        <family val="2"/>
      </rPr>
      <t>a. Elaboración de la propuesta de trabajo 
b. Desarrollo de la metologia y cronograma de trabajo
c. R</t>
    </r>
    <r>
      <rPr>
        <sz val="11"/>
        <color theme="1"/>
        <rFont val="Arial Narrow"/>
        <family val="2"/>
      </rPr>
      <t>ealizar proceso contractual para la logistica (desplazamiento por los municipios)
d</t>
    </r>
    <r>
      <rPr>
        <b/>
        <sz val="11"/>
        <color theme="1"/>
        <rFont val="Arial Narrow"/>
        <family val="2"/>
      </rPr>
      <t xml:space="preserve">. </t>
    </r>
    <r>
      <rPr>
        <sz val="11"/>
        <color theme="1"/>
        <rFont val="Arial Narrow"/>
        <family val="2"/>
      </rPr>
      <t>realizar mesas de trabajo con actores identificados.
e</t>
    </r>
    <r>
      <rPr>
        <b/>
        <sz val="11"/>
        <color theme="1"/>
        <rFont val="Arial Narrow"/>
        <family val="2"/>
      </rPr>
      <t xml:space="preserve">. </t>
    </r>
    <r>
      <rPr>
        <sz val="11"/>
        <color theme="1"/>
        <rFont val="Arial Narrow"/>
        <family val="2"/>
      </rPr>
      <t>consolidar los 5 pactos de convivencia a traves de actas firmadas</t>
    </r>
  </si>
  <si>
    <t>Constituir y poner en operación (1) Observatorio Departamental Diálogo Social</t>
  </si>
  <si>
    <t xml:space="preserve">Conformación del Comité </t>
  </si>
  <si>
    <t>Establecimiento de metodología, definición de cronograma de actividades y responsables, para la construcción del observatorio</t>
  </si>
  <si>
    <t>Validación del Gobernador</t>
  </si>
  <si>
    <t>Gestionar la compra de (5) vehículos y elementos de protección y seguridad, para el programa de protección y prevención de la Gobernación del Magdalena.</t>
  </si>
  <si>
    <t>ADQUISICION DE VEHICULOS PARA EL FORTALECIMIENTO DE LA ENTIDADES DE SEGURIDAD Y CONVIVENCIA DEL DEPARTAMENTO DEL MAGDALENA</t>
  </si>
  <si>
    <t>Vehículos adquiridos,
renovados y en uso</t>
  </si>
  <si>
    <t>Política pública para la erradicación del narcotráfico y microtráfico y demás economías ilegales formulada e implementada</t>
  </si>
  <si>
    <r>
      <t xml:space="preserve">Diseñar e implementar (1) </t>
    </r>
    <r>
      <rPr>
        <b/>
        <i/>
        <sz val="10"/>
        <rFont val="Arial Narrow"/>
        <family val="2"/>
      </rPr>
      <t>estrategia para la garantía del derecho a una educación inclusiva para la población en condiciones de discapacidad</t>
    </r>
    <r>
      <rPr>
        <i/>
        <sz val="10"/>
        <rFont val="Arial Narrow"/>
        <family val="2"/>
      </rPr>
      <t xml:space="preserve"> en los (28) Municipios no Certificados del Departamento</t>
    </r>
  </si>
  <si>
    <r>
      <t xml:space="preserve">Diseñar (2) </t>
    </r>
    <r>
      <rPr>
        <b/>
        <sz val="10"/>
        <rFont val="Arial Narrow"/>
        <family val="2"/>
      </rPr>
      <t xml:space="preserve">campañas pedagógicas </t>
    </r>
    <r>
      <rPr>
        <sz val="10"/>
        <rFont val="Arial Narrow"/>
        <family val="2"/>
      </rPr>
      <t xml:space="preserve">asociadas al </t>
    </r>
    <r>
      <rPr>
        <b/>
        <sz val="10"/>
        <rFont val="Arial Narrow"/>
        <family val="2"/>
      </rPr>
      <t>derecho a la</t>
    </r>
    <r>
      <rPr>
        <sz val="10"/>
        <rFont val="Arial Narrow"/>
        <family val="2"/>
      </rPr>
      <t xml:space="preserve"> </t>
    </r>
    <r>
      <rPr>
        <b/>
        <sz val="10"/>
        <rFont val="Arial Narrow"/>
        <family val="2"/>
      </rPr>
      <t>objeción de conciencia</t>
    </r>
    <r>
      <rPr>
        <sz val="10"/>
        <rFont val="Arial Narrow"/>
        <family val="2"/>
      </rPr>
      <t xml:space="preserve"> en el marco de la prestación del servicio militar</t>
    </r>
    <r>
      <rPr>
        <b/>
        <sz val="10"/>
        <rFont val="Arial Narrow"/>
        <family val="2"/>
      </rPr>
      <t xml:space="preserve"> y prevención del reclutamiento forzado.</t>
    </r>
  </si>
  <si>
    <r>
      <t>Diseñar e implementar (1) e</t>
    </r>
    <r>
      <rPr>
        <b/>
        <i/>
        <sz val="10"/>
        <rFont val="Arial Narrow"/>
        <family val="2"/>
      </rPr>
      <t>strategia para la prevención del consumo de sustancias psicoactivas, criminalidad, barras bravas, violencias en jóvenes, entre otros.</t>
    </r>
  </si>
  <si>
    <r>
      <t xml:space="preserve">Formular e implementar (1) </t>
    </r>
    <r>
      <rPr>
        <b/>
        <i/>
        <sz val="10"/>
        <rFont val="Arial Narrow"/>
        <family val="2"/>
      </rPr>
      <t>plan de participación comunitaria, gobierno propio y consolidación de Planes de Vida</t>
    </r>
    <r>
      <rPr>
        <i/>
        <sz val="10"/>
        <rFont val="Arial Narrow"/>
        <family val="2"/>
      </rPr>
      <t>.</t>
    </r>
  </si>
  <si>
    <r>
      <t xml:space="preserve">Formular e implementar (1) </t>
    </r>
    <r>
      <rPr>
        <b/>
        <i/>
        <sz val="10"/>
        <rFont val="Arial Narrow"/>
        <family val="2"/>
      </rPr>
      <t>plan de fortalecimiento institucional de los Cabildos y organizaciones</t>
    </r>
    <r>
      <rPr>
        <i/>
        <sz val="10"/>
        <rFont val="Arial Narrow"/>
        <family val="2"/>
      </rPr>
      <t>.</t>
    </r>
  </si>
  <si>
    <r>
      <t xml:space="preserve">Formular e implementar (1) </t>
    </r>
    <r>
      <rPr>
        <b/>
        <i/>
        <sz val="10"/>
        <rFont val="Arial Narrow"/>
        <family val="2"/>
      </rPr>
      <t>plan integral de protección colectiva en los territorios indígenas.</t>
    </r>
  </si>
  <si>
    <t>El soporte del cumplimiento de esta meta debes enviarlo</t>
  </si>
  <si>
    <t>4.1.2.2.10</t>
  </si>
  <si>
    <t>1.1.1.1.3</t>
  </si>
  <si>
    <t>Realizar (30) jornadas de identificación, registro y cedulación de población en pobreza extrema en los municipios del Departamento</t>
  </si>
  <si>
    <t>jornadas de indentificación realizadas</t>
  </si>
  <si>
    <t>Despacho secretaria del Interior</t>
  </si>
  <si>
    <t>Despacho del Secretario</t>
  </si>
  <si>
    <t>Implementar (1) comisión consultiva departamental NARP</t>
  </si>
  <si>
    <r>
      <t xml:space="preserve">Impulsar la Revolución contra la Pobreza, (1) </t>
    </r>
    <r>
      <rPr>
        <b/>
        <sz val="10"/>
        <rFont val="Arial Narrow"/>
        <family val="2"/>
      </rPr>
      <t xml:space="preserve">Alianza por el Cambio PARA LA SUPERACIÓN DE LA POBREZA </t>
    </r>
    <r>
      <rPr>
        <sz val="10"/>
        <rFont val="Arial Narrow"/>
        <family val="2"/>
      </rPr>
      <t>en poblaciones vulnerables y territorios con mayor concentración de la pobreza, con el gobierno nacional, los gobiernos municipales, cooperación internacional, sistema de naciones unidas, gremios, academia y sociedad civil organizada.</t>
    </r>
  </si>
  <si>
    <t xml:space="preserve">4.1.1.5.10 </t>
  </si>
  <si>
    <t>Población general</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</si>
</sst>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quot;$&quot;\ #,##0.00"/>
    <numFmt numFmtId="165" formatCode="0.0%"/>
  </numFmts>
  <fonts count="23" x14ac:knownFonts="1">
    <font>
      <sz val="11"/>
      <color theme="1"/>
      <name val="Calibri"/>
      <family val="2"/>
      <scheme val="minor"/>
    </font>
    <font>
      <sz val="11"/>
      <color theme="1"/>
      <name val="Calibri"/>
      <family val="2"/>
      <scheme val="minor"/>
    </font>
    <font>
      <b/>
      <sz val="11"/>
      <color theme="1"/>
      <name val="Calibri"/>
      <family val="2"/>
      <scheme val="minor"/>
    </font>
    <font>
      <sz val="11"/>
      <color theme="1"/>
      <name val="Arial Narrow"/>
      <family val="2"/>
    </font>
    <font>
      <b/>
      <sz val="11"/>
      <color theme="1"/>
      <name val="Arial Narrow"/>
      <family val="2"/>
    </font>
    <font>
      <b/>
      <sz val="11"/>
      <name val="Arial Narrow"/>
      <family val="2"/>
    </font>
    <font>
      <b/>
      <sz val="11"/>
      <color theme="0"/>
      <name val="Arial Narrow"/>
      <family val="2"/>
    </font>
    <font>
      <b/>
      <sz val="14"/>
      <color theme="1"/>
      <name val="Arial Narrow"/>
      <family val="2"/>
    </font>
    <font>
      <b/>
      <sz val="10"/>
      <color theme="0"/>
      <name val="Arial Narrow"/>
      <family val="2"/>
    </font>
    <font>
      <sz val="10"/>
      <name val="Arial Narrow"/>
      <family val="2"/>
    </font>
    <font>
      <b/>
      <sz val="10"/>
      <name val="Arial Narrow"/>
      <family val="2"/>
    </font>
    <font>
      <sz val="10"/>
      <color rgb="FF000000"/>
      <name val="Arial Narrow"/>
      <family val="2"/>
    </font>
    <font>
      <i/>
      <sz val="10"/>
      <name val="Arial Narrow"/>
      <family val="2"/>
    </font>
    <font>
      <sz val="10"/>
      <name val="Arial"/>
      <family val="2"/>
    </font>
    <font>
      <sz val="10"/>
      <color theme="1"/>
      <name val="Arial Narrow"/>
      <family val="2"/>
    </font>
    <font>
      <b/>
      <sz val="9"/>
      <color indexed="81"/>
      <name val="Tahoma"/>
      <family val="2"/>
    </font>
    <font>
      <sz val="9"/>
      <color indexed="81"/>
      <name val="Tahoma"/>
      <family val="2"/>
    </font>
    <font>
      <sz val="11"/>
      <name val="Arial Narrow"/>
      <family val="2"/>
    </font>
    <font>
      <b/>
      <sz val="10"/>
      <name val="Calibri"/>
      <family val="2"/>
      <scheme val="minor"/>
    </font>
    <font>
      <sz val="10"/>
      <name val="Calibri"/>
      <family val="2"/>
      <scheme val="minor"/>
    </font>
    <font>
      <sz val="12"/>
      <color theme="1"/>
      <name val="Arial Narrow"/>
      <family val="2"/>
    </font>
    <font>
      <b/>
      <i/>
      <sz val="10"/>
      <name val="Arial Narrow"/>
      <family val="2"/>
    </font>
    <font>
      <sz val="11"/>
      <name val="Arial"/>
      <family val="2"/>
    </font>
  </fonts>
  <fills count="14">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theme="6" tint="0.79998168889431442"/>
        <bgColor indexed="64"/>
      </patternFill>
    </fill>
    <fill>
      <patternFill patternType="solid">
        <fgColor theme="9"/>
        <bgColor indexed="64"/>
      </patternFill>
    </fill>
    <fill>
      <patternFill patternType="solid">
        <fgColor theme="4" tint="0.79998168889431442"/>
        <bgColor indexed="64"/>
      </patternFill>
    </fill>
    <fill>
      <patternFill patternType="solid">
        <fgColor theme="4" tint="0.39997558519241921"/>
        <bgColor indexed="64"/>
      </patternFill>
    </fill>
    <fill>
      <patternFill patternType="solid">
        <fgColor theme="4"/>
        <bgColor theme="4"/>
      </patternFill>
    </fill>
    <fill>
      <patternFill patternType="solid">
        <fgColor theme="0"/>
        <bgColor rgb="FF000000"/>
      </patternFill>
    </fill>
    <fill>
      <patternFill patternType="solid">
        <fgColor theme="5" tint="0.79998168889431442"/>
        <bgColor indexed="64"/>
      </patternFill>
    </fill>
    <fill>
      <patternFill patternType="solid">
        <fgColor rgb="FF00B050"/>
        <bgColor indexed="64"/>
      </patternFill>
    </fill>
    <fill>
      <patternFill patternType="solid">
        <fgColor rgb="FF002060"/>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theme="0"/>
      </left>
      <right style="thin">
        <color theme="0"/>
      </right>
      <top style="thin">
        <color theme="0"/>
      </top>
      <bottom style="medium">
        <color indexed="64"/>
      </bottom>
      <diagonal/>
    </border>
    <border>
      <left/>
      <right style="thin">
        <color theme="0"/>
      </right>
      <top style="thin">
        <color theme="0"/>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style="medium">
        <color auto="1"/>
      </left>
      <right style="medium">
        <color auto="1"/>
      </right>
      <top/>
      <bottom/>
      <diagonal/>
    </border>
    <border>
      <left style="medium">
        <color auto="1"/>
      </left>
      <right/>
      <top style="medium">
        <color indexed="64"/>
      </top>
      <bottom style="medium">
        <color auto="1"/>
      </bottom>
      <diagonal/>
    </border>
    <border>
      <left/>
      <right style="medium">
        <color auto="1"/>
      </right>
      <top style="medium">
        <color indexed="64"/>
      </top>
      <bottom style="medium">
        <color auto="1"/>
      </bottom>
      <diagonal/>
    </border>
    <border>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auto="1"/>
      </left>
      <right style="thin">
        <color theme="0"/>
      </right>
      <top style="medium">
        <color auto="1"/>
      </top>
      <bottom style="thin">
        <color theme="0"/>
      </bottom>
      <diagonal/>
    </border>
    <border>
      <left style="medium">
        <color auto="1"/>
      </left>
      <right/>
      <top style="medium">
        <color auto="1"/>
      </top>
      <bottom style="thin">
        <color theme="0"/>
      </bottom>
      <diagonal/>
    </border>
    <border>
      <left/>
      <right/>
      <top style="medium">
        <color auto="1"/>
      </top>
      <bottom style="thin">
        <color theme="0"/>
      </bottom>
      <diagonal/>
    </border>
    <border>
      <left/>
      <right style="thin">
        <color theme="0"/>
      </right>
      <top style="medium">
        <color auto="1"/>
      </top>
      <bottom style="thin">
        <color theme="0"/>
      </bottom>
      <diagonal/>
    </border>
    <border>
      <left style="thin">
        <color theme="0"/>
      </left>
      <right style="thin">
        <color theme="0"/>
      </right>
      <top style="medium">
        <color auto="1"/>
      </top>
      <bottom style="thin">
        <color theme="0"/>
      </bottom>
      <diagonal/>
    </border>
    <border>
      <left style="thin">
        <color theme="0"/>
      </left>
      <right style="medium">
        <color indexed="64"/>
      </right>
      <top style="medium">
        <color auto="1"/>
      </top>
      <bottom style="thin">
        <color theme="0"/>
      </bottom>
      <diagonal/>
    </border>
    <border>
      <left style="thin">
        <color theme="0"/>
      </left>
      <right style="medium">
        <color indexed="64"/>
      </right>
      <top style="thin">
        <color theme="0"/>
      </top>
      <bottom style="medium">
        <color indexed="64"/>
      </bottom>
      <diagonal/>
    </border>
    <border>
      <left style="medium">
        <color indexed="64"/>
      </left>
      <right style="thin">
        <color theme="0"/>
      </right>
      <top style="thin">
        <color theme="0"/>
      </top>
      <bottom style="medium">
        <color indexed="64"/>
      </bottom>
      <diagonal/>
    </border>
    <border>
      <left style="thin">
        <color indexed="64"/>
      </left>
      <right/>
      <top style="thin">
        <color indexed="64"/>
      </top>
      <bottom/>
      <diagonal/>
    </border>
    <border>
      <left style="thin">
        <color rgb="FF000000"/>
      </left>
      <right style="thin">
        <color rgb="FF000000"/>
      </right>
      <top style="medium">
        <color rgb="FF000000"/>
      </top>
      <bottom/>
      <diagonal/>
    </border>
    <border>
      <left style="thin">
        <color rgb="FF000000"/>
      </left>
      <right style="thin">
        <color rgb="FF000000"/>
      </right>
      <top/>
      <bottom/>
      <diagonal/>
    </border>
    <border>
      <left style="thin">
        <color rgb="FF000000"/>
      </left>
      <right style="thin">
        <color rgb="FF000000"/>
      </right>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s>
  <cellStyleXfs count="5">
    <xf numFmtId="0" fontId="0" fillId="0" borderId="0"/>
    <xf numFmtId="9" fontId="1" fillId="0" borderId="0" applyFont="0" applyFill="0" applyBorder="0" applyAlignment="0" applyProtection="0"/>
    <xf numFmtId="0" fontId="13" fillId="0" borderId="0"/>
    <xf numFmtId="9" fontId="13" fillId="0" borderId="0" applyFont="0" applyFill="0" applyBorder="0" applyAlignment="0" applyProtection="0"/>
    <xf numFmtId="43" fontId="1" fillId="0" borderId="0" applyFont="0" applyFill="0" applyBorder="0" applyAlignment="0" applyProtection="0"/>
  </cellStyleXfs>
  <cellXfs count="308">
    <xf numFmtId="0" fontId="0" fillId="0" borderId="0" xfId="0"/>
    <xf numFmtId="0" fontId="0" fillId="0" borderId="0" xfId="0" applyAlignment="1">
      <alignment horizontal="center" vertical="center" wrapText="1"/>
    </xf>
    <xf numFmtId="0" fontId="0" fillId="0" borderId="0" xfId="0" applyAlignment="1">
      <alignment vertical="center" wrapText="1"/>
    </xf>
    <xf numFmtId="0" fontId="2" fillId="0" borderId="0" xfId="0" applyFont="1" applyAlignment="1">
      <alignment horizontal="center" vertical="center" wrapText="1"/>
    </xf>
    <xf numFmtId="49" fontId="3" fillId="0" borderId="1" xfId="0" applyNumberFormat="1" applyFont="1" applyBorder="1" applyAlignment="1">
      <alignment vertical="center" wrapText="1"/>
    </xf>
    <xf numFmtId="1" fontId="3" fillId="0" borderId="1" xfId="0" applyNumberFormat="1" applyFont="1" applyBorder="1" applyAlignment="1">
      <alignment vertical="center" wrapText="1"/>
    </xf>
    <xf numFmtId="164" fontId="3" fillId="0" borderId="1" xfId="0" applyNumberFormat="1" applyFont="1" applyBorder="1" applyAlignment="1">
      <alignment vertical="center" wrapText="1"/>
    </xf>
    <xf numFmtId="1" fontId="3" fillId="0" borderId="1" xfId="0" applyNumberFormat="1" applyFont="1" applyBorder="1" applyAlignment="1">
      <alignment horizontal="center" vertical="center" wrapText="1"/>
    </xf>
    <xf numFmtId="14" fontId="3" fillId="0" borderId="1" xfId="0" applyNumberFormat="1" applyFont="1" applyBorder="1" applyAlignment="1">
      <alignment vertical="center" wrapText="1"/>
    </xf>
    <xf numFmtId="0" fontId="4" fillId="0" borderId="0" xfId="0" applyFont="1" applyAlignment="1">
      <alignment horizontal="center" vertical="center" wrapText="1"/>
    </xf>
    <xf numFmtId="0" fontId="3" fillId="0" borderId="0" xfId="0" applyFont="1" applyAlignment="1">
      <alignment vertical="center" wrapText="1"/>
    </xf>
    <xf numFmtId="9" fontId="3" fillId="0" borderId="1" xfId="1" applyFont="1" applyBorder="1" applyAlignment="1">
      <alignment horizontal="center" vertical="center" wrapText="1"/>
    </xf>
    <xf numFmtId="10" fontId="3" fillId="0" borderId="1" xfId="1" applyNumberFormat="1" applyFont="1" applyBorder="1" applyAlignment="1">
      <alignment horizontal="center" vertical="center" wrapText="1"/>
    </xf>
    <xf numFmtId="1" fontId="3" fillId="4" borderId="1" xfId="0" applyNumberFormat="1"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0" borderId="2" xfId="0" applyFont="1" applyBorder="1" applyAlignment="1">
      <alignment horizontal="center" vertical="center" wrapText="1"/>
    </xf>
    <xf numFmtId="1" fontId="3" fillId="0" borderId="4" xfId="0" applyNumberFormat="1" applyFont="1" applyBorder="1" applyAlignment="1">
      <alignment vertical="center" wrapText="1"/>
    </xf>
    <xf numFmtId="164" fontId="3" fillId="0" borderId="4" xfId="0" applyNumberFormat="1" applyFont="1" applyBorder="1" applyAlignment="1">
      <alignment vertical="center" wrapText="1"/>
    </xf>
    <xf numFmtId="1" fontId="3" fillId="0" borderId="4" xfId="0" applyNumberFormat="1" applyFont="1" applyBorder="1" applyAlignment="1">
      <alignment horizontal="center" vertical="center" wrapText="1"/>
    </xf>
    <xf numFmtId="14" fontId="3" fillId="0" borderId="4" xfId="0" applyNumberFormat="1" applyFont="1" applyBorder="1" applyAlignment="1">
      <alignment vertical="center" wrapText="1"/>
    </xf>
    <xf numFmtId="49" fontId="3" fillId="0" borderId="4" xfId="0" applyNumberFormat="1" applyFont="1" applyBorder="1" applyAlignment="1">
      <alignment vertical="center" wrapText="1"/>
    </xf>
    <xf numFmtId="1" fontId="3" fillId="4" borderId="4" xfId="0" applyNumberFormat="1" applyFont="1" applyFill="1" applyBorder="1" applyAlignment="1">
      <alignment horizontal="center" vertical="center" wrapText="1"/>
    </xf>
    <xf numFmtId="10" fontId="3" fillId="0" borderId="4" xfId="1" applyNumberFormat="1" applyFont="1" applyBorder="1" applyAlignment="1">
      <alignment horizontal="center" vertical="center" wrapText="1"/>
    </xf>
    <xf numFmtId="9" fontId="3" fillId="0" borderId="4" xfId="1" applyFont="1" applyBorder="1" applyAlignment="1">
      <alignment horizontal="center" vertical="center" wrapText="1"/>
    </xf>
    <xf numFmtId="164" fontId="3" fillId="0" borderId="6" xfId="0" applyNumberFormat="1" applyFont="1" applyBorder="1" applyAlignment="1">
      <alignment vertical="center" wrapText="1"/>
    </xf>
    <xf numFmtId="1" fontId="3" fillId="0" borderId="6" xfId="0" applyNumberFormat="1" applyFont="1" applyBorder="1" applyAlignment="1">
      <alignment horizontal="center" vertical="center" wrapText="1"/>
    </xf>
    <xf numFmtId="14" fontId="3" fillId="0" borderId="6" xfId="0" applyNumberFormat="1" applyFont="1" applyBorder="1" applyAlignment="1">
      <alignment vertical="center" wrapText="1"/>
    </xf>
    <xf numFmtId="49" fontId="3" fillId="0" borderId="6" xfId="0" applyNumberFormat="1" applyFont="1" applyBorder="1" applyAlignment="1">
      <alignment vertical="center" wrapText="1"/>
    </xf>
    <xf numFmtId="1" fontId="3" fillId="4" borderId="6" xfId="0" applyNumberFormat="1" applyFont="1" applyFill="1" applyBorder="1" applyAlignment="1">
      <alignment horizontal="center" vertical="center" wrapText="1"/>
    </xf>
    <xf numFmtId="10" fontId="3" fillId="0" borderId="6" xfId="1" applyNumberFormat="1" applyFont="1" applyBorder="1" applyAlignment="1">
      <alignment horizontal="center" vertical="center" wrapText="1"/>
    </xf>
    <xf numFmtId="9" fontId="3" fillId="0" borderId="6" xfId="1" applyFont="1" applyBorder="1" applyAlignment="1">
      <alignment horizontal="center" vertical="center" wrapText="1"/>
    </xf>
    <xf numFmtId="1" fontId="3" fillId="0" borderId="12" xfId="0" applyNumberFormat="1" applyFont="1" applyBorder="1" applyAlignment="1">
      <alignment vertical="center" wrapText="1"/>
    </xf>
    <xf numFmtId="164" fontId="3" fillId="0" borderId="12" xfId="0" applyNumberFormat="1" applyFont="1" applyBorder="1" applyAlignment="1">
      <alignment vertical="center" wrapText="1"/>
    </xf>
    <xf numFmtId="1" fontId="3" fillId="0" borderId="12" xfId="0" applyNumberFormat="1" applyFont="1" applyBorder="1" applyAlignment="1">
      <alignment horizontal="center" vertical="center" wrapText="1"/>
    </xf>
    <xf numFmtId="14" fontId="3" fillId="0" borderId="12" xfId="0" applyNumberFormat="1" applyFont="1" applyBorder="1" applyAlignment="1">
      <alignment vertical="center" wrapText="1"/>
    </xf>
    <xf numFmtId="49" fontId="3" fillId="0" borderId="12" xfId="0" applyNumberFormat="1" applyFont="1" applyBorder="1" applyAlignment="1">
      <alignment vertical="center" wrapText="1"/>
    </xf>
    <xf numFmtId="1" fontId="3" fillId="4" borderId="12" xfId="0" applyNumberFormat="1" applyFont="1" applyFill="1" applyBorder="1" applyAlignment="1">
      <alignment horizontal="center" vertical="center" wrapText="1"/>
    </xf>
    <xf numFmtId="10" fontId="3" fillId="0" borderId="12" xfId="1" applyNumberFormat="1" applyFont="1" applyBorder="1" applyAlignment="1">
      <alignment horizontal="center" vertical="center" wrapText="1"/>
    </xf>
    <xf numFmtId="9" fontId="3" fillId="0" borderId="12" xfId="1" applyFont="1" applyBorder="1" applyAlignment="1">
      <alignment horizontal="center" vertical="center" wrapText="1"/>
    </xf>
    <xf numFmtId="0" fontId="4" fillId="7" borderId="2" xfId="0" applyFont="1" applyFill="1" applyBorder="1" applyAlignment="1">
      <alignment horizontal="center" vertical="center" wrapText="1"/>
    </xf>
    <xf numFmtId="10" fontId="3" fillId="7" borderId="6" xfId="0" applyNumberFormat="1" applyFont="1" applyFill="1" applyBorder="1" applyAlignment="1">
      <alignment horizontal="center" vertical="center" wrapText="1"/>
    </xf>
    <xf numFmtId="10" fontId="3" fillId="7" borderId="1" xfId="0" applyNumberFormat="1" applyFont="1" applyFill="1" applyBorder="1" applyAlignment="1">
      <alignment horizontal="center" vertical="center" wrapText="1"/>
    </xf>
    <xf numFmtId="10" fontId="3" fillId="7" borderId="12" xfId="0" applyNumberFormat="1" applyFont="1" applyFill="1" applyBorder="1" applyAlignment="1">
      <alignment horizontal="center" vertical="center" wrapText="1"/>
    </xf>
    <xf numFmtId="10" fontId="3" fillId="7" borderId="4" xfId="0" applyNumberFormat="1" applyFont="1" applyFill="1" applyBorder="1" applyAlignment="1">
      <alignment horizontal="center" vertical="center" wrapText="1"/>
    </xf>
    <xf numFmtId="0" fontId="4" fillId="8" borderId="2" xfId="0" applyFont="1" applyFill="1" applyBorder="1" applyAlignment="1">
      <alignment horizontal="center" vertical="center" wrapText="1"/>
    </xf>
    <xf numFmtId="10" fontId="4" fillId="5" borderId="17" xfId="0" applyNumberFormat="1" applyFont="1" applyFill="1" applyBorder="1" applyAlignment="1">
      <alignment horizontal="center" vertical="center" wrapText="1"/>
    </xf>
    <xf numFmtId="164" fontId="4" fillId="5" borderId="17" xfId="0" applyNumberFormat="1" applyFont="1" applyFill="1" applyBorder="1" applyAlignment="1">
      <alignment horizontal="center" vertical="center" wrapText="1"/>
    </xf>
    <xf numFmtId="10" fontId="7" fillId="8" borderId="21" xfId="0" applyNumberFormat="1" applyFont="1" applyFill="1" applyBorder="1" applyAlignment="1">
      <alignment vertical="center" wrapText="1"/>
    </xf>
    <xf numFmtId="0" fontId="8" fillId="9" borderId="1" xfId="0" applyFont="1" applyFill="1" applyBorder="1" applyAlignment="1">
      <alignment horizontal="center" vertical="center" wrapText="1"/>
    </xf>
    <xf numFmtId="0" fontId="9" fillId="0" borderId="1" xfId="0" applyFont="1" applyFill="1" applyBorder="1" applyAlignment="1">
      <alignment vertical="center" wrapText="1"/>
    </xf>
    <xf numFmtId="0" fontId="9" fillId="0" borderId="1" xfId="0" applyFont="1" applyFill="1" applyBorder="1" applyAlignment="1">
      <alignment horizontal="left" vertical="center" wrapText="1"/>
    </xf>
    <xf numFmtId="0" fontId="9" fillId="0" borderId="1" xfId="0" applyFont="1" applyFill="1" applyBorder="1" applyAlignment="1">
      <alignment horizontal="justify" vertical="center"/>
    </xf>
    <xf numFmtId="0" fontId="11" fillId="0" borderId="1" xfId="0" applyFont="1" applyFill="1" applyBorder="1" applyAlignment="1">
      <alignment horizontal="left" vertical="center" wrapText="1"/>
    </xf>
    <xf numFmtId="0" fontId="11" fillId="0" borderId="1" xfId="0" applyFont="1" applyFill="1" applyBorder="1" applyAlignment="1">
      <alignment horizontal="justify" vertical="center"/>
    </xf>
    <xf numFmtId="0" fontId="9" fillId="0" borderId="1" xfId="2" applyNumberFormat="1" applyFont="1" applyFill="1" applyBorder="1" applyAlignment="1">
      <alignment horizontal="justify" vertical="center"/>
    </xf>
    <xf numFmtId="0" fontId="9" fillId="0" borderId="1" xfId="2" applyNumberFormat="1" applyFont="1" applyFill="1" applyBorder="1" applyAlignment="1">
      <alignment horizontal="left" vertical="center" wrapText="1"/>
    </xf>
    <xf numFmtId="0" fontId="14" fillId="0" borderId="1" xfId="0" applyFont="1" applyFill="1" applyBorder="1"/>
    <xf numFmtId="0" fontId="8" fillId="9" borderId="3" xfId="0" applyFont="1" applyFill="1" applyBorder="1" applyAlignment="1">
      <alignment horizontal="center" vertical="center" wrapText="1"/>
    </xf>
    <xf numFmtId="0" fontId="3" fillId="0" borderId="0" xfId="0" applyFont="1"/>
    <xf numFmtId="3" fontId="17" fillId="10" borderId="1" xfId="0" applyNumberFormat="1" applyFont="1" applyFill="1" applyBorder="1" applyAlignment="1">
      <alignment horizontal="center" vertical="center" wrapText="1"/>
    </xf>
    <xf numFmtId="0" fontId="17" fillId="10" borderId="1" xfId="0" applyFont="1" applyFill="1" applyBorder="1" applyAlignment="1">
      <alignment horizontal="justify" vertical="center" wrapText="1"/>
    </xf>
    <xf numFmtId="0" fontId="17" fillId="10" borderId="1" xfId="0" applyFont="1" applyFill="1" applyBorder="1" applyAlignment="1">
      <alignment horizontal="center" vertical="center" wrapText="1"/>
    </xf>
    <xf numFmtId="165" fontId="17" fillId="10" borderId="1" xfId="3" applyNumberFormat="1" applyFont="1" applyFill="1" applyBorder="1" applyAlignment="1">
      <alignment horizontal="center" vertical="center" wrapText="1"/>
    </xf>
    <xf numFmtId="9" fontId="17" fillId="10" borderId="1" xfId="3" applyNumberFormat="1" applyFont="1" applyFill="1" applyBorder="1" applyAlignment="1">
      <alignment horizontal="center" vertical="center" wrapText="1"/>
    </xf>
    <xf numFmtId="9" fontId="17" fillId="10" borderId="1" xfId="0" applyNumberFormat="1" applyFont="1" applyFill="1" applyBorder="1" applyAlignment="1">
      <alignment horizontal="center" vertical="center" wrapText="1"/>
    </xf>
    <xf numFmtId="4" fontId="17" fillId="10" borderId="1" xfId="0" applyNumberFormat="1" applyFont="1" applyFill="1" applyBorder="1" applyAlignment="1">
      <alignment horizontal="center" vertical="center" wrapText="1"/>
    </xf>
    <xf numFmtId="3" fontId="17" fillId="10" borderId="1" xfId="3" applyNumberFormat="1" applyFont="1" applyFill="1" applyBorder="1" applyAlignment="1">
      <alignment horizontal="center" vertical="center" wrapText="1"/>
    </xf>
    <xf numFmtId="0" fontId="9" fillId="0" borderId="0" xfId="0" applyFont="1" applyFill="1" applyBorder="1" applyAlignment="1">
      <alignment vertical="center" wrapText="1"/>
    </xf>
    <xf numFmtId="0" fontId="17" fillId="10" borderId="1" xfId="0" applyFont="1" applyFill="1" applyBorder="1" applyAlignment="1">
      <alignment horizontal="justify" vertical="top"/>
    </xf>
    <xf numFmtId="0" fontId="17" fillId="10" borderId="1" xfId="0" applyFont="1" applyFill="1" applyBorder="1" applyAlignment="1">
      <alignment horizontal="justify" vertical="top" wrapText="1"/>
    </xf>
    <xf numFmtId="0" fontId="17" fillId="2" borderId="1" xfId="0" applyFont="1" applyFill="1" applyBorder="1" applyAlignment="1">
      <alignment horizontal="left" vertical="center" wrapText="1"/>
    </xf>
    <xf numFmtId="1" fontId="17" fillId="10" borderId="1" xfId="3" applyNumberFormat="1" applyFont="1" applyFill="1" applyBorder="1" applyAlignment="1">
      <alignment horizontal="center" vertical="center" wrapText="1"/>
    </xf>
    <xf numFmtId="0" fontId="9" fillId="0" borderId="2" xfId="0" applyFont="1" applyFill="1" applyBorder="1" applyAlignment="1">
      <alignment vertical="center" wrapText="1"/>
    </xf>
    <xf numFmtId="0" fontId="9" fillId="0" borderId="12" xfId="0" applyFont="1" applyFill="1" applyBorder="1" applyAlignment="1">
      <alignment vertical="center" wrapText="1"/>
    </xf>
    <xf numFmtId="0" fontId="6" fillId="6" borderId="22" xfId="0" applyFont="1" applyFill="1" applyBorder="1" applyAlignment="1">
      <alignment horizontal="center" vertical="center" wrapText="1"/>
    </xf>
    <xf numFmtId="0" fontId="3" fillId="0" borderId="0" xfId="0" applyFont="1" applyAlignment="1">
      <alignment vertical="center"/>
    </xf>
    <xf numFmtId="0" fontId="11" fillId="0" borderId="0" xfId="0" applyFont="1" applyFill="1" applyBorder="1" applyAlignment="1">
      <alignment vertical="center"/>
    </xf>
    <xf numFmtId="0" fontId="11" fillId="0" borderId="0" xfId="0" applyFont="1" applyFill="1" applyBorder="1" applyAlignment="1">
      <alignment vertical="center" wrapText="1"/>
    </xf>
    <xf numFmtId="0" fontId="3" fillId="0" borderId="0" xfId="0" applyFont="1" applyAlignment="1">
      <alignment horizontal="left" vertical="center"/>
    </xf>
    <xf numFmtId="0" fontId="3" fillId="0" borderId="0" xfId="0" applyFont="1" applyAlignment="1">
      <alignment horizontal="center" vertical="center" wrapText="1"/>
    </xf>
    <xf numFmtId="49" fontId="3" fillId="0" borderId="4" xfId="0" applyNumberFormat="1" applyFont="1" applyBorder="1" applyAlignment="1">
      <alignment horizontal="left" vertical="center" wrapText="1"/>
    </xf>
    <xf numFmtId="49" fontId="3" fillId="0" borderId="1" xfId="0" applyNumberFormat="1" applyFont="1" applyBorder="1" applyAlignment="1">
      <alignment horizontal="left" vertical="center" wrapText="1"/>
    </xf>
    <xf numFmtId="49" fontId="3" fillId="0" borderId="12" xfId="0" applyNumberFormat="1" applyFont="1" applyBorder="1" applyAlignment="1">
      <alignment horizontal="left" vertical="center" wrapText="1"/>
    </xf>
    <xf numFmtId="49" fontId="3" fillId="0" borderId="6" xfId="0" applyNumberFormat="1" applyFont="1" applyBorder="1" applyAlignment="1">
      <alignment horizontal="left" vertical="center" wrapText="1"/>
    </xf>
    <xf numFmtId="0" fontId="6" fillId="6" borderId="22" xfId="0" applyFont="1" applyFill="1" applyBorder="1" applyAlignment="1">
      <alignment horizontal="center" vertical="center" wrapText="1"/>
    </xf>
    <xf numFmtId="0" fontId="6" fillId="6" borderId="23" xfId="0" applyFont="1" applyFill="1" applyBorder="1" applyAlignment="1">
      <alignment horizontal="center" vertical="center" wrapText="1"/>
    </xf>
    <xf numFmtId="49" fontId="3" fillId="0" borderId="24" xfId="0" applyNumberFormat="1" applyFont="1" applyBorder="1" applyAlignment="1">
      <alignment vertical="center" wrapText="1"/>
    </xf>
    <xf numFmtId="49" fontId="3" fillId="0" borderId="25" xfId="0" applyNumberFormat="1" applyFont="1" applyBorder="1" applyAlignment="1">
      <alignment vertical="center" wrapText="1"/>
    </xf>
    <xf numFmtId="49" fontId="3" fillId="0" borderId="26" xfId="0" applyNumberFormat="1" applyFont="1" applyBorder="1" applyAlignment="1">
      <alignment vertical="center" wrapText="1"/>
    </xf>
    <xf numFmtId="0" fontId="3" fillId="0" borderId="0" xfId="0" applyFont="1" applyFill="1" applyBorder="1" applyAlignment="1">
      <alignment horizontal="center" vertical="center" wrapText="1"/>
    </xf>
    <xf numFmtId="0" fontId="3" fillId="0" borderId="0" xfId="0" applyFont="1" applyFill="1" applyBorder="1" applyAlignment="1">
      <alignment vertical="center" wrapText="1"/>
    </xf>
    <xf numFmtId="0" fontId="0" fillId="0" borderId="0" xfId="0" applyFill="1" applyBorder="1" applyAlignment="1">
      <alignment vertical="center" wrapText="1"/>
    </xf>
    <xf numFmtId="0" fontId="3" fillId="3" borderId="19" xfId="0" applyFont="1" applyFill="1" applyBorder="1" applyAlignment="1">
      <alignment vertical="center" wrapText="1"/>
    </xf>
    <xf numFmtId="0" fontId="3" fillId="3" borderId="20" xfId="0" applyFont="1" applyFill="1" applyBorder="1" applyAlignment="1">
      <alignment vertical="center" wrapText="1"/>
    </xf>
    <xf numFmtId="0" fontId="6" fillId="0" borderId="28" xfId="0" applyFont="1" applyFill="1" applyBorder="1" applyAlignment="1">
      <alignment horizontal="center" vertical="center" wrapText="1"/>
    </xf>
    <xf numFmtId="49" fontId="3" fillId="0" borderId="28" xfId="0" applyNumberFormat="1" applyFont="1" applyFill="1" applyBorder="1" applyAlignment="1">
      <alignment horizontal="left" vertical="center" wrapText="1"/>
    </xf>
    <xf numFmtId="0" fontId="3" fillId="0" borderId="28" xfId="0" applyFont="1" applyFill="1" applyBorder="1" applyAlignment="1">
      <alignment vertical="center" wrapText="1"/>
    </xf>
    <xf numFmtId="0" fontId="17" fillId="2" borderId="1" xfId="0" applyFont="1" applyFill="1" applyBorder="1" applyAlignment="1">
      <alignment horizontal="center" vertical="center"/>
    </xf>
    <xf numFmtId="0" fontId="17" fillId="2" borderId="1" xfId="0" applyFont="1" applyFill="1" applyBorder="1" applyAlignment="1">
      <alignment horizontal="justify" vertical="center"/>
    </xf>
    <xf numFmtId="0" fontId="17" fillId="2" borderId="2" xfId="0" applyFont="1" applyFill="1" applyBorder="1" applyAlignment="1">
      <alignment vertical="center" wrapText="1"/>
    </xf>
    <xf numFmtId="0" fontId="17" fillId="0" borderId="1" xfId="0" applyFont="1" applyFill="1" applyBorder="1" applyAlignment="1">
      <alignment horizontal="center" vertical="center"/>
    </xf>
    <xf numFmtId="49" fontId="3" fillId="0" borderId="5" xfId="0" applyNumberFormat="1" applyFont="1" applyFill="1" applyBorder="1" applyAlignment="1">
      <alignment horizontal="left" vertical="center" wrapText="1"/>
    </xf>
    <xf numFmtId="49" fontId="3" fillId="0" borderId="9" xfId="0" applyNumberFormat="1" applyFont="1" applyFill="1" applyBorder="1" applyAlignment="1">
      <alignment horizontal="left" vertical="center" wrapText="1"/>
    </xf>
    <xf numFmtId="49" fontId="3" fillId="0" borderId="11" xfId="0" applyNumberFormat="1" applyFont="1" applyFill="1" applyBorder="1" applyAlignment="1">
      <alignment horizontal="left" vertical="center" wrapText="1"/>
    </xf>
    <xf numFmtId="0" fontId="4" fillId="0" borderId="31" xfId="0" applyFont="1" applyBorder="1" applyAlignment="1">
      <alignment horizontal="center" vertical="center" wrapText="1"/>
    </xf>
    <xf numFmtId="10" fontId="3" fillId="0" borderId="24" xfId="1" applyNumberFormat="1" applyFont="1" applyBorder="1" applyAlignment="1">
      <alignment horizontal="center" vertical="center" wrapText="1"/>
    </xf>
    <xf numFmtId="10" fontId="3" fillId="0" borderId="25" xfId="1" applyNumberFormat="1" applyFont="1" applyBorder="1" applyAlignment="1">
      <alignment horizontal="center" vertical="center" wrapText="1"/>
    </xf>
    <xf numFmtId="10" fontId="3" fillId="0" borderId="26" xfId="1" applyNumberFormat="1" applyFont="1" applyBorder="1" applyAlignment="1">
      <alignment horizontal="center" vertical="center" wrapText="1"/>
    </xf>
    <xf numFmtId="10" fontId="3" fillId="0" borderId="27" xfId="1" applyNumberFormat="1" applyFont="1" applyBorder="1" applyAlignment="1">
      <alignment horizontal="center" vertical="center" wrapText="1"/>
    </xf>
    <xf numFmtId="0" fontId="4" fillId="4" borderId="33" xfId="0" applyFont="1" applyFill="1" applyBorder="1" applyAlignment="1">
      <alignment horizontal="center" vertical="center" wrapText="1"/>
    </xf>
    <xf numFmtId="0" fontId="4" fillId="4" borderId="34" xfId="0" applyFont="1" applyFill="1" applyBorder="1" applyAlignment="1">
      <alignment horizontal="center" vertical="center" wrapText="1"/>
    </xf>
    <xf numFmtId="164" fontId="3" fillId="4" borderId="5" xfId="0" applyNumberFormat="1" applyFont="1" applyFill="1" applyBorder="1" applyAlignment="1">
      <alignment horizontal="left" vertical="center" wrapText="1"/>
    </xf>
    <xf numFmtId="0" fontId="3" fillId="4" borderId="32" xfId="0" applyFont="1" applyFill="1" applyBorder="1" applyAlignment="1">
      <alignment vertical="center" wrapText="1"/>
    </xf>
    <xf numFmtId="164" fontId="3" fillId="4" borderId="9" xfId="0" applyNumberFormat="1" applyFont="1" applyFill="1" applyBorder="1" applyAlignment="1">
      <alignment horizontal="left" vertical="center" wrapText="1"/>
    </xf>
    <xf numFmtId="10" fontId="3" fillId="4" borderId="35" xfId="1" applyNumberFormat="1" applyFont="1" applyFill="1" applyBorder="1" applyAlignment="1">
      <alignment vertical="center" wrapText="1"/>
    </xf>
    <xf numFmtId="0" fontId="3" fillId="4" borderId="35" xfId="0" applyFont="1" applyFill="1" applyBorder="1" applyAlignment="1">
      <alignment vertical="center" wrapText="1"/>
    </xf>
    <xf numFmtId="164" fontId="3" fillId="4" borderId="11" xfId="0" applyNumberFormat="1" applyFont="1" applyFill="1" applyBorder="1" applyAlignment="1">
      <alignment horizontal="left" vertical="center" wrapText="1"/>
    </xf>
    <xf numFmtId="0" fontId="3" fillId="4" borderId="36" xfId="0" applyFont="1" applyFill="1" applyBorder="1" applyAlignment="1">
      <alignment vertical="center" wrapText="1"/>
    </xf>
    <xf numFmtId="164" fontId="3" fillId="4" borderId="15" xfId="0" applyNumberFormat="1" applyFont="1" applyFill="1" applyBorder="1" applyAlignment="1">
      <alignment horizontal="left" vertical="center" wrapText="1"/>
    </xf>
    <xf numFmtId="0" fontId="3" fillId="4" borderId="37" xfId="0" applyFont="1" applyFill="1" applyBorder="1" applyAlignment="1">
      <alignment vertical="center" wrapText="1"/>
    </xf>
    <xf numFmtId="0" fontId="3" fillId="3" borderId="29" xfId="0" applyFont="1" applyFill="1" applyBorder="1" applyAlignment="1">
      <alignment vertical="center" wrapText="1"/>
    </xf>
    <xf numFmtId="0" fontId="3" fillId="3" borderId="30" xfId="0" applyFont="1" applyFill="1" applyBorder="1" applyAlignment="1">
      <alignment vertical="center" wrapText="1"/>
    </xf>
    <xf numFmtId="49" fontId="3" fillId="0" borderId="4" xfId="0" applyNumberFormat="1" applyFont="1" applyBorder="1" applyAlignment="1">
      <alignment horizontal="left" vertical="center" wrapText="1"/>
    </xf>
    <xf numFmtId="49" fontId="3" fillId="0" borderId="1" xfId="0" applyNumberFormat="1" applyFont="1" applyBorder="1" applyAlignment="1">
      <alignment horizontal="left" vertical="center" wrapText="1"/>
    </xf>
    <xf numFmtId="49" fontId="3" fillId="0" borderId="12" xfId="0" applyNumberFormat="1" applyFont="1" applyBorder="1" applyAlignment="1">
      <alignment horizontal="left" vertical="center" wrapText="1"/>
    </xf>
    <xf numFmtId="49" fontId="3" fillId="0" borderId="6" xfId="0" applyNumberFormat="1" applyFont="1" applyBorder="1" applyAlignment="1">
      <alignment horizontal="left" vertical="center" wrapText="1"/>
    </xf>
    <xf numFmtId="0" fontId="6" fillId="6" borderId="22" xfId="0" applyFont="1" applyFill="1" applyBorder="1" applyAlignment="1">
      <alignment horizontal="center" vertical="center" wrapText="1"/>
    </xf>
    <xf numFmtId="0" fontId="6" fillId="6" borderId="44" xfId="0" applyFont="1" applyFill="1" applyBorder="1" applyAlignment="1">
      <alignment horizontal="center" vertical="center" wrapText="1"/>
    </xf>
    <xf numFmtId="0" fontId="3" fillId="0" borderId="6" xfId="0" applyNumberFormat="1" applyFont="1" applyBorder="1" applyAlignment="1">
      <alignment horizontal="center" vertical="center" wrapText="1"/>
    </xf>
    <xf numFmtId="49" fontId="3" fillId="0" borderId="32" xfId="0" applyNumberFormat="1" applyFont="1" applyBorder="1" applyAlignment="1">
      <alignment horizontal="center" vertical="center" wrapText="1"/>
    </xf>
    <xf numFmtId="14" fontId="3" fillId="0" borderId="1" xfId="0" applyNumberFormat="1" applyFont="1" applyBorder="1" applyAlignment="1">
      <alignment horizontal="center" vertical="center" wrapText="1"/>
    </xf>
    <xf numFmtId="49" fontId="4" fillId="0" borderId="1" xfId="0" applyNumberFormat="1" applyFont="1" applyBorder="1" applyAlignment="1">
      <alignment horizontal="left" vertical="center" wrapText="1"/>
    </xf>
    <xf numFmtId="49" fontId="3" fillId="0" borderId="1" xfId="0" applyNumberFormat="1" applyFont="1" applyBorder="1" applyAlignment="1">
      <alignment horizontal="center" vertical="center" wrapText="1"/>
    </xf>
    <xf numFmtId="0" fontId="3" fillId="0" borderId="4" xfId="0" applyFont="1" applyBorder="1" applyAlignment="1">
      <alignment horizontal="center" vertical="center" wrapText="1"/>
    </xf>
    <xf numFmtId="49" fontId="3" fillId="0" borderId="7" xfId="0" applyNumberFormat="1" applyFont="1" applyBorder="1" applyAlignment="1">
      <alignment vertical="center" wrapText="1"/>
    </xf>
    <xf numFmtId="0" fontId="3" fillId="0" borderId="7" xfId="0" applyNumberFormat="1" applyFont="1" applyBorder="1" applyAlignment="1">
      <alignment horizontal="center" vertical="center" wrapText="1"/>
    </xf>
    <xf numFmtId="0" fontId="3"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6" xfId="0" applyFont="1" applyBorder="1" applyAlignment="1">
      <alignment horizontal="center" vertical="center" wrapText="1"/>
    </xf>
    <xf numFmtId="49" fontId="3" fillId="0" borderId="15" xfId="0" applyNumberFormat="1" applyFont="1" applyBorder="1" applyAlignment="1">
      <alignment horizontal="center" vertical="center" wrapText="1"/>
    </xf>
    <xf numFmtId="49" fontId="3" fillId="0" borderId="7" xfId="0" applyNumberFormat="1" applyFont="1" applyBorder="1" applyAlignment="1">
      <alignment horizontal="left" vertical="center" wrapText="1"/>
    </xf>
    <xf numFmtId="49" fontId="3" fillId="0" borderId="9" xfId="0" applyNumberFormat="1" applyFont="1" applyBorder="1" applyAlignment="1">
      <alignment horizontal="center" vertical="center" wrapText="1"/>
    </xf>
    <xf numFmtId="49" fontId="3" fillId="0" borderId="2" xfId="0" applyNumberFormat="1" applyFont="1" applyBorder="1" applyAlignment="1">
      <alignment horizontal="left" vertical="center" wrapText="1"/>
    </xf>
    <xf numFmtId="164" fontId="3" fillId="0" borderId="2" xfId="0" applyNumberFormat="1" applyFont="1" applyBorder="1" applyAlignment="1">
      <alignment vertical="center" wrapText="1"/>
    </xf>
    <xf numFmtId="14" fontId="3" fillId="0" borderId="2" xfId="0" applyNumberFormat="1" applyFont="1" applyBorder="1" applyAlignment="1">
      <alignment horizontal="center" vertical="center" wrapText="1"/>
    </xf>
    <xf numFmtId="49" fontId="3" fillId="0" borderId="46" xfId="0" applyNumberFormat="1" applyFont="1" applyBorder="1" applyAlignment="1">
      <alignment horizontal="center" vertical="center" wrapText="1"/>
    </xf>
    <xf numFmtId="49" fontId="3" fillId="0" borderId="33" xfId="0" applyNumberFormat="1" applyFont="1" applyFill="1" applyBorder="1" applyAlignment="1">
      <alignment horizontal="left" vertical="center" wrapText="1"/>
    </xf>
    <xf numFmtId="49" fontId="3" fillId="0" borderId="31" xfId="0" applyNumberFormat="1" applyFont="1" applyBorder="1" applyAlignment="1">
      <alignment vertical="center" wrapText="1"/>
    </xf>
    <xf numFmtId="49" fontId="3" fillId="0" borderId="2" xfId="0" applyNumberFormat="1" applyFont="1" applyBorder="1" applyAlignment="1">
      <alignment vertical="center" wrapText="1"/>
    </xf>
    <xf numFmtId="0" fontId="3" fillId="0" borderId="2" xfId="0" applyFont="1" applyBorder="1" applyAlignment="1">
      <alignment horizontal="center" vertical="center" wrapText="1"/>
    </xf>
    <xf numFmtId="164" fontId="3" fillId="4" borderId="33" xfId="0" applyNumberFormat="1" applyFont="1" applyFill="1" applyBorder="1" applyAlignment="1">
      <alignment horizontal="left" vertical="center" wrapText="1"/>
    </xf>
    <xf numFmtId="1" fontId="3" fillId="4" borderId="2" xfId="0" applyNumberFormat="1" applyFont="1" applyFill="1" applyBorder="1" applyAlignment="1">
      <alignment horizontal="center" vertical="center" wrapText="1"/>
    </xf>
    <xf numFmtId="0" fontId="3" fillId="4" borderId="34" xfId="0" applyFont="1" applyFill="1" applyBorder="1" applyAlignment="1">
      <alignment vertical="center" wrapText="1"/>
    </xf>
    <xf numFmtId="10" fontId="3" fillId="0" borderId="31" xfId="1" applyNumberFormat="1" applyFont="1" applyBorder="1" applyAlignment="1">
      <alignment horizontal="center" vertical="center" wrapText="1"/>
    </xf>
    <xf numFmtId="10" fontId="3" fillId="0" borderId="2" xfId="1" applyNumberFormat="1" applyFont="1" applyBorder="1" applyAlignment="1">
      <alignment horizontal="center" vertical="center" wrapText="1"/>
    </xf>
    <xf numFmtId="9" fontId="3" fillId="0" borderId="2" xfId="1" applyFont="1" applyBorder="1" applyAlignment="1">
      <alignment horizontal="center" vertical="center" wrapText="1"/>
    </xf>
    <xf numFmtId="10" fontId="3" fillId="7" borderId="2" xfId="0" applyNumberFormat="1" applyFont="1" applyFill="1" applyBorder="1" applyAlignment="1">
      <alignment horizontal="center" vertical="center" wrapText="1"/>
    </xf>
    <xf numFmtId="49" fontId="3" fillId="0" borderId="25" xfId="0" applyNumberFormat="1" applyFont="1" applyBorder="1" applyAlignment="1">
      <alignment horizontal="center" vertical="center" wrapText="1"/>
    </xf>
    <xf numFmtId="0" fontId="3" fillId="0" borderId="0" xfId="0" applyFont="1" applyAlignment="1">
      <alignment horizontal="justify" vertical="center" wrapText="1"/>
    </xf>
    <xf numFmtId="49" fontId="3" fillId="0" borderId="25" xfId="0" applyNumberFormat="1" applyFont="1" applyBorder="1" applyAlignment="1">
      <alignment horizontal="justify" vertical="center" wrapText="1"/>
    </xf>
    <xf numFmtId="49" fontId="3" fillId="0" borderId="1" xfId="0" applyNumberFormat="1" applyFont="1" applyBorder="1" applyAlignment="1">
      <alignment horizontal="justify" vertical="center" wrapText="1"/>
    </xf>
    <xf numFmtId="49" fontId="3" fillId="0" borderId="31" xfId="0" applyNumberFormat="1" applyFont="1" applyBorder="1" applyAlignment="1">
      <alignment horizontal="justify" vertical="center" wrapText="1"/>
    </xf>
    <xf numFmtId="49" fontId="3" fillId="0" borderId="26" xfId="0" applyNumberFormat="1" applyFont="1" applyBorder="1" applyAlignment="1">
      <alignment horizontal="justify" vertical="center" wrapText="1"/>
    </xf>
    <xf numFmtId="49" fontId="3" fillId="0" borderId="24" xfId="0" applyNumberFormat="1" applyFont="1" applyBorder="1" applyAlignment="1">
      <alignment horizontal="justify" vertical="center" wrapText="1"/>
    </xf>
    <xf numFmtId="49" fontId="3" fillId="0" borderId="27" xfId="0" applyNumberFormat="1" applyFont="1" applyBorder="1" applyAlignment="1">
      <alignment horizontal="justify" vertical="center" wrapText="1"/>
    </xf>
    <xf numFmtId="0" fontId="0" fillId="0" borderId="0" xfId="0" applyAlignment="1">
      <alignment horizontal="justify" vertical="center" wrapText="1"/>
    </xf>
    <xf numFmtId="49" fontId="3" fillId="0" borderId="6" xfId="0" applyNumberFormat="1" applyFont="1" applyBorder="1" applyAlignment="1">
      <alignment horizontal="justify" vertical="center" wrapText="1"/>
    </xf>
    <xf numFmtId="49" fontId="3" fillId="0" borderId="2" xfId="0" applyNumberFormat="1" applyFont="1" applyBorder="1" applyAlignment="1">
      <alignment horizontal="justify" vertical="center" wrapText="1"/>
    </xf>
    <xf numFmtId="49" fontId="3" fillId="0" borderId="12" xfId="0" applyNumberFormat="1" applyFont="1" applyBorder="1" applyAlignment="1">
      <alignment horizontal="justify" vertical="center" wrapText="1"/>
    </xf>
    <xf numFmtId="49" fontId="3" fillId="0" borderId="4" xfId="0" applyNumberFormat="1" applyFont="1" applyBorder="1" applyAlignment="1">
      <alignment horizontal="justify" vertical="center" wrapText="1"/>
    </xf>
    <xf numFmtId="0" fontId="4" fillId="0" borderId="17" xfId="0" applyFont="1" applyBorder="1" applyAlignment="1">
      <alignment horizontal="justify" vertical="center" wrapText="1"/>
    </xf>
    <xf numFmtId="49" fontId="3" fillId="0" borderId="33" xfId="0" applyNumberFormat="1" applyFont="1" applyBorder="1" applyAlignment="1">
      <alignment horizontal="center" vertical="center" wrapText="1"/>
    </xf>
    <xf numFmtId="49" fontId="3" fillId="0" borderId="2" xfId="0" applyNumberFormat="1" applyFont="1" applyBorder="1" applyAlignment="1">
      <alignment horizontal="center" vertical="center" wrapText="1"/>
    </xf>
    <xf numFmtId="49" fontId="3" fillId="0" borderId="37" xfId="0" applyNumberFormat="1" applyFont="1" applyBorder="1" applyAlignment="1">
      <alignment horizontal="center" vertical="center" wrapText="1"/>
    </xf>
    <xf numFmtId="49" fontId="3" fillId="0" borderId="36" xfId="0" applyNumberFormat="1" applyFont="1" applyBorder="1" applyAlignment="1">
      <alignment vertical="center" wrapText="1"/>
    </xf>
    <xf numFmtId="49" fontId="3" fillId="0" borderId="7" xfId="0" applyNumberFormat="1" applyFont="1" applyBorder="1" applyAlignment="1">
      <alignment horizontal="justify" vertical="center" wrapText="1"/>
    </xf>
    <xf numFmtId="164" fontId="3" fillId="4" borderId="25" xfId="0" applyNumberFormat="1" applyFont="1" applyFill="1" applyBorder="1" applyAlignment="1">
      <alignment horizontal="left" vertical="center" wrapText="1"/>
    </xf>
    <xf numFmtId="49" fontId="3" fillId="0" borderId="8" xfId="0" applyNumberFormat="1" applyFont="1" applyBorder="1" applyAlignment="1">
      <alignment vertical="center" wrapText="1"/>
    </xf>
    <xf numFmtId="49" fontId="3" fillId="0" borderId="37" xfId="0" applyNumberFormat="1" applyFont="1" applyBorder="1" applyAlignment="1">
      <alignment vertical="center" wrapText="1"/>
    </xf>
    <xf numFmtId="0" fontId="11" fillId="0" borderId="1" xfId="0" applyFont="1" applyFill="1" applyBorder="1" applyAlignment="1">
      <alignment vertical="center"/>
    </xf>
    <xf numFmtId="49" fontId="3" fillId="0" borderId="10" xfId="0" applyNumberFormat="1" applyFont="1" applyBorder="1" applyAlignment="1">
      <alignment vertical="center" wrapText="1"/>
    </xf>
    <xf numFmtId="14" fontId="3" fillId="0" borderId="7" xfId="0" applyNumberFormat="1" applyFont="1" applyBorder="1" applyAlignment="1">
      <alignment vertical="center" wrapText="1"/>
    </xf>
    <xf numFmtId="49" fontId="3" fillId="0" borderId="36" xfId="0" applyNumberFormat="1" applyFont="1" applyBorder="1" applyAlignment="1">
      <alignment horizontal="center" vertical="center" wrapText="1"/>
    </xf>
    <xf numFmtId="49" fontId="3" fillId="0" borderId="35" xfId="0" applyNumberFormat="1" applyFont="1" applyBorder="1" applyAlignment="1">
      <alignment horizontal="center" vertical="center" wrapText="1"/>
    </xf>
    <xf numFmtId="0" fontId="3" fillId="0" borderId="0" xfId="0" applyFont="1" applyAlignment="1">
      <alignment horizontal="justify" vertical="center"/>
    </xf>
    <xf numFmtId="49" fontId="17" fillId="0" borderId="50" xfId="0" applyNumberFormat="1" applyFont="1" applyBorder="1" applyAlignment="1">
      <alignment horizontal="left" vertical="center" wrapText="1"/>
    </xf>
    <xf numFmtId="49" fontId="17" fillId="0" borderId="51" xfId="0" applyNumberFormat="1" applyFont="1" applyBorder="1" applyAlignment="1">
      <alignment horizontal="left" vertical="center" wrapText="1"/>
    </xf>
    <xf numFmtId="164" fontId="17" fillId="0" borderId="50" xfId="0" applyNumberFormat="1" applyFont="1" applyBorder="1" applyAlignment="1">
      <alignment vertical="center" wrapText="1"/>
    </xf>
    <xf numFmtId="164" fontId="17" fillId="0" borderId="52" xfId="0" applyNumberFormat="1" applyFont="1" applyBorder="1" applyAlignment="1">
      <alignment vertical="center" wrapText="1"/>
    </xf>
    <xf numFmtId="49" fontId="17" fillId="0" borderId="52" xfId="0" applyNumberFormat="1" applyFont="1" applyBorder="1" applyAlignment="1">
      <alignment horizontal="left" vertical="center" wrapText="1"/>
    </xf>
    <xf numFmtId="49" fontId="3" fillId="2" borderId="2" xfId="0" applyNumberFormat="1" applyFont="1" applyFill="1" applyBorder="1" applyAlignment="1">
      <alignment horizontal="left" vertical="center" wrapText="1"/>
    </xf>
    <xf numFmtId="14" fontId="3" fillId="0" borderId="2" xfId="0" applyNumberFormat="1" applyFont="1" applyBorder="1" applyAlignment="1">
      <alignment vertical="center" wrapText="1"/>
    </xf>
    <xf numFmtId="164" fontId="3" fillId="2" borderId="2" xfId="0" applyNumberFormat="1" applyFont="1" applyFill="1" applyBorder="1" applyAlignment="1">
      <alignment vertical="center" wrapText="1"/>
    </xf>
    <xf numFmtId="14" fontId="3" fillId="2" borderId="2" xfId="0" applyNumberFormat="1" applyFont="1" applyFill="1" applyBorder="1" applyAlignment="1">
      <alignment vertical="center" wrapText="1"/>
    </xf>
    <xf numFmtId="0" fontId="3" fillId="0" borderId="12" xfId="0" applyNumberFormat="1" applyFont="1" applyBorder="1" applyAlignment="1">
      <alignment horizontal="center" vertical="center" wrapText="1"/>
    </xf>
    <xf numFmtId="0" fontId="3" fillId="0" borderId="2" xfId="0" applyNumberFormat="1" applyFont="1" applyBorder="1" applyAlignment="1">
      <alignment horizontal="center" vertical="center" wrapText="1"/>
    </xf>
    <xf numFmtId="0" fontId="3" fillId="0" borderId="4" xfId="0" applyNumberFormat="1" applyFont="1" applyBorder="1" applyAlignment="1">
      <alignment horizontal="center" vertical="center" wrapText="1"/>
    </xf>
    <xf numFmtId="0" fontId="17" fillId="0" borderId="50" xfId="0" applyNumberFormat="1" applyFont="1" applyBorder="1" applyAlignment="1">
      <alignment horizontal="center" vertical="center" wrapText="1"/>
    </xf>
    <xf numFmtId="0" fontId="17" fillId="0" borderId="51" xfId="0" applyNumberFormat="1" applyFont="1" applyBorder="1" applyAlignment="1">
      <alignment horizontal="center" vertical="center" wrapText="1"/>
    </xf>
    <xf numFmtId="14" fontId="3" fillId="0" borderId="12" xfId="0" applyNumberFormat="1" applyFont="1" applyBorder="1" applyAlignment="1">
      <alignment horizontal="justify" vertical="center" wrapText="1"/>
    </xf>
    <xf numFmtId="14" fontId="3" fillId="0" borderId="12" xfId="0" applyNumberFormat="1" applyFont="1" applyBorder="1" applyAlignment="1">
      <alignment horizontal="center" vertical="center" wrapText="1"/>
    </xf>
    <xf numFmtId="49" fontId="3" fillId="0" borderId="5" xfId="0" applyNumberFormat="1" applyFont="1" applyBorder="1" applyAlignment="1">
      <alignment horizontal="left" vertical="center" wrapText="1"/>
    </xf>
    <xf numFmtId="49" fontId="3" fillId="0" borderId="9" xfId="0" applyNumberFormat="1" applyFont="1" applyBorder="1" applyAlignment="1">
      <alignment horizontal="left" vertical="center" wrapText="1"/>
    </xf>
    <xf numFmtId="49" fontId="3" fillId="12" borderId="9" xfId="0" applyNumberFormat="1" applyFont="1" applyFill="1" applyBorder="1" applyAlignment="1">
      <alignment horizontal="left" vertical="center" wrapText="1"/>
    </xf>
    <xf numFmtId="49" fontId="3" fillId="12" borderId="25" xfId="0" applyNumberFormat="1" applyFont="1" applyFill="1" applyBorder="1" applyAlignment="1">
      <alignment horizontal="justify" vertical="center" wrapText="1"/>
    </xf>
    <xf numFmtId="49" fontId="3" fillId="12" borderId="1" xfId="0" applyNumberFormat="1" applyFont="1" applyFill="1" applyBorder="1" applyAlignment="1">
      <alignment vertical="center" wrapText="1"/>
    </xf>
    <xf numFmtId="0" fontId="3" fillId="12" borderId="1" xfId="0" applyFont="1" applyFill="1" applyBorder="1" applyAlignment="1">
      <alignment horizontal="center" vertical="center" wrapText="1"/>
    </xf>
    <xf numFmtId="0" fontId="20" fillId="0" borderId="1" xfId="0" applyFont="1" applyBorder="1" applyAlignment="1">
      <alignment horizontal="justify" vertical="center" wrapText="1"/>
    </xf>
    <xf numFmtId="49" fontId="3" fillId="0" borderId="11" xfId="0" applyNumberFormat="1" applyFont="1" applyBorder="1" applyAlignment="1">
      <alignment horizontal="left" vertical="center" wrapText="1"/>
    </xf>
    <xf numFmtId="3" fontId="3" fillId="0" borderId="7" xfId="0" applyNumberFormat="1" applyFont="1" applyBorder="1" applyAlignment="1">
      <alignment vertical="center" wrapText="1"/>
    </xf>
    <xf numFmtId="49" fontId="3" fillId="0" borderId="15" xfId="0" applyNumberFormat="1" applyFont="1" applyFill="1" applyBorder="1" applyAlignment="1">
      <alignment horizontal="left" vertical="center" wrapText="1"/>
    </xf>
    <xf numFmtId="0" fontId="10" fillId="0" borderId="1" xfId="0" applyFont="1" applyFill="1" applyBorder="1" applyAlignment="1">
      <alignment horizontal="justify" vertical="center" wrapText="1"/>
    </xf>
    <xf numFmtId="0" fontId="12" fillId="0" borderId="1" xfId="0" applyFont="1" applyFill="1" applyBorder="1" applyAlignment="1">
      <alignment horizontal="justify" vertical="center" wrapText="1"/>
    </xf>
    <xf numFmtId="0" fontId="9" fillId="0" borderId="1" xfId="0" applyFont="1" applyFill="1" applyBorder="1" applyAlignment="1">
      <alignment horizontal="justify" vertical="center" wrapText="1"/>
    </xf>
    <xf numFmtId="0" fontId="3" fillId="0" borderId="1" xfId="0" applyFont="1" applyFill="1" applyBorder="1" applyAlignment="1">
      <alignment horizontal="justify" vertical="center"/>
    </xf>
    <xf numFmtId="49" fontId="3" fillId="0" borderId="1" xfId="0" applyNumberFormat="1" applyFont="1" applyFill="1" applyBorder="1" applyAlignment="1">
      <alignment horizontal="justify" vertical="center" wrapText="1"/>
    </xf>
    <xf numFmtId="0" fontId="10" fillId="0" borderId="1" xfId="0" applyFont="1" applyFill="1" applyBorder="1" applyAlignment="1">
      <alignment horizontal="center" vertical="center" wrapText="1"/>
    </xf>
    <xf numFmtId="0" fontId="8" fillId="13" borderId="1" xfId="0" applyFont="1" applyFill="1" applyBorder="1" applyAlignment="1">
      <alignment horizontal="center" vertical="center" wrapText="1"/>
    </xf>
    <xf numFmtId="43" fontId="0" fillId="0" borderId="0" xfId="4" applyFont="1" applyAlignment="1">
      <alignment vertical="center"/>
    </xf>
    <xf numFmtId="0" fontId="4" fillId="0" borderId="25" xfId="0" applyFont="1" applyBorder="1" applyAlignment="1">
      <alignment horizontal="center" vertical="center" wrapText="1"/>
    </xf>
    <xf numFmtId="0" fontId="4" fillId="0" borderId="1" xfId="0" applyFont="1" applyBorder="1" applyAlignment="1">
      <alignment horizontal="center" vertical="center" wrapText="1"/>
    </xf>
    <xf numFmtId="10" fontId="3" fillId="8" borderId="10" xfId="1" applyNumberFormat="1" applyFont="1" applyFill="1" applyBorder="1" applyAlignment="1">
      <alignment horizontal="center" vertical="center" wrapText="1"/>
    </xf>
    <xf numFmtId="10" fontId="3" fillId="8" borderId="14" xfId="1" applyNumberFormat="1" applyFont="1" applyFill="1" applyBorder="1" applyAlignment="1">
      <alignment horizontal="center" vertical="center" wrapText="1"/>
    </xf>
    <xf numFmtId="10" fontId="3" fillId="7" borderId="3" xfId="0" applyNumberFormat="1" applyFont="1" applyFill="1" applyBorder="1" applyAlignment="1">
      <alignment horizontal="center" vertical="center" wrapText="1"/>
    </xf>
    <xf numFmtId="10" fontId="3" fillId="7" borderId="13" xfId="0" applyNumberFormat="1" applyFont="1" applyFill="1" applyBorder="1" applyAlignment="1">
      <alignment horizontal="center" vertical="center" wrapText="1"/>
    </xf>
    <xf numFmtId="10" fontId="3" fillId="7" borderId="7" xfId="0" applyNumberFormat="1" applyFont="1" applyFill="1" applyBorder="1" applyAlignment="1">
      <alignment horizontal="center" vertical="center" wrapText="1"/>
    </xf>
    <xf numFmtId="10" fontId="3" fillId="8" borderId="8" xfId="1" applyNumberFormat="1" applyFont="1" applyFill="1" applyBorder="1" applyAlignment="1">
      <alignment horizontal="center" vertical="center" wrapText="1"/>
    </xf>
    <xf numFmtId="0" fontId="3" fillId="3" borderId="16" xfId="0" applyFont="1" applyFill="1" applyBorder="1" applyAlignment="1">
      <alignment horizontal="center" vertical="center" wrapText="1"/>
    </xf>
    <xf numFmtId="0" fontId="3" fillId="3" borderId="17" xfId="0" applyFont="1" applyFill="1" applyBorder="1" applyAlignment="1">
      <alignment horizontal="center" vertical="center" wrapText="1"/>
    </xf>
    <xf numFmtId="0" fontId="3" fillId="3" borderId="18" xfId="0" applyFont="1" applyFill="1" applyBorder="1" applyAlignment="1">
      <alignment horizontal="center" vertical="center" wrapText="1"/>
    </xf>
    <xf numFmtId="0" fontId="3" fillId="3" borderId="19" xfId="0" applyFont="1" applyFill="1" applyBorder="1" applyAlignment="1">
      <alignment horizontal="center" vertical="center" wrapText="1"/>
    </xf>
    <xf numFmtId="0" fontId="3" fillId="3" borderId="30" xfId="0" applyFont="1" applyFill="1" applyBorder="1" applyAlignment="1">
      <alignment horizontal="center" vertical="center" wrapText="1"/>
    </xf>
    <xf numFmtId="0" fontId="3" fillId="3" borderId="29" xfId="0" applyFont="1" applyFill="1" applyBorder="1" applyAlignment="1">
      <alignment horizontal="center" vertical="center" wrapText="1"/>
    </xf>
    <xf numFmtId="49" fontId="3" fillId="0" borderId="37" xfId="0" applyNumberFormat="1" applyFont="1" applyBorder="1" applyAlignment="1">
      <alignment horizontal="left" vertical="center" wrapText="1"/>
    </xf>
    <xf numFmtId="49" fontId="3" fillId="0" borderId="35" xfId="0" applyNumberFormat="1" applyFont="1" applyBorder="1" applyAlignment="1">
      <alignment horizontal="left" vertical="center" wrapText="1"/>
    </xf>
    <xf numFmtId="49" fontId="3" fillId="0" borderId="36" xfId="0" applyNumberFormat="1" applyFont="1" applyBorder="1" applyAlignment="1">
      <alignment horizontal="left" vertical="center" wrapText="1"/>
    </xf>
    <xf numFmtId="1" fontId="3" fillId="0" borderId="15" xfId="0" applyNumberFormat="1" applyFont="1" applyBorder="1" applyAlignment="1">
      <alignment horizontal="center" vertical="center" wrapText="1"/>
    </xf>
    <xf numFmtId="1" fontId="3" fillId="0" borderId="9" xfId="0" applyNumberFormat="1" applyFont="1" applyBorder="1" applyAlignment="1">
      <alignment horizontal="center" vertical="center" wrapText="1"/>
    </xf>
    <xf numFmtId="1" fontId="3" fillId="0" borderId="11" xfId="0" applyNumberFormat="1" applyFont="1" applyBorder="1" applyAlignment="1">
      <alignment horizontal="center" vertical="center" wrapText="1"/>
    </xf>
    <xf numFmtId="0" fontId="3" fillId="0" borderId="4" xfId="0" applyFont="1" applyBorder="1" applyAlignment="1">
      <alignment horizontal="left" vertical="center" wrapText="1"/>
    </xf>
    <xf numFmtId="0" fontId="3" fillId="0" borderId="1" xfId="0" applyFont="1" applyBorder="1" applyAlignment="1">
      <alignment horizontal="left" vertical="center" wrapText="1"/>
    </xf>
    <xf numFmtId="0" fontId="3" fillId="0" borderId="12" xfId="0" applyFont="1" applyBorder="1" applyAlignment="1">
      <alignment horizontal="left" vertical="center" wrapText="1"/>
    </xf>
    <xf numFmtId="10" fontId="3" fillId="0" borderId="4" xfId="0" applyNumberFormat="1" applyFont="1" applyBorder="1" applyAlignment="1">
      <alignment horizontal="center" vertical="center" wrapText="1"/>
    </xf>
    <xf numFmtId="10" fontId="3" fillId="0" borderId="1" xfId="0" applyNumberFormat="1" applyFont="1" applyBorder="1" applyAlignment="1">
      <alignment horizontal="center" vertical="center" wrapText="1"/>
    </xf>
    <xf numFmtId="10" fontId="3" fillId="0" borderId="12" xfId="0" applyNumberFormat="1" applyFont="1" applyBorder="1" applyAlignment="1">
      <alignment horizontal="center" vertical="center" wrapText="1"/>
    </xf>
    <xf numFmtId="1" fontId="3" fillId="0" borderId="4" xfId="0" applyNumberFormat="1" applyFont="1" applyBorder="1" applyAlignment="1" applyProtection="1">
      <alignment horizontal="center" vertical="center" wrapText="1"/>
      <protection locked="0"/>
    </xf>
    <xf numFmtId="1" fontId="3" fillId="0" borderId="1" xfId="0" applyNumberFormat="1" applyFont="1" applyBorder="1" applyAlignment="1" applyProtection="1">
      <alignment horizontal="center" vertical="center" wrapText="1"/>
      <protection locked="0"/>
    </xf>
    <xf numFmtId="1" fontId="3" fillId="0" borderId="12" xfId="0" applyNumberFormat="1" applyFont="1" applyBorder="1" applyAlignment="1" applyProtection="1">
      <alignment horizontal="center" vertical="center" wrapText="1"/>
      <protection locked="0"/>
    </xf>
    <xf numFmtId="164" fontId="3" fillId="0" borderId="4" xfId="0" applyNumberFormat="1" applyFont="1" applyBorder="1" applyAlignment="1">
      <alignment horizontal="center" vertical="center" wrapText="1"/>
    </xf>
    <xf numFmtId="164" fontId="3" fillId="0" borderId="1" xfId="0" applyNumberFormat="1" applyFont="1" applyBorder="1" applyAlignment="1">
      <alignment horizontal="center" vertical="center" wrapText="1"/>
    </xf>
    <xf numFmtId="164" fontId="3" fillId="0" borderId="12" xfId="0" applyNumberFormat="1" applyFont="1" applyBorder="1" applyAlignment="1">
      <alignment horizontal="center" vertical="center" wrapText="1"/>
    </xf>
    <xf numFmtId="49" fontId="3" fillId="0" borderId="4" xfId="0" applyNumberFormat="1" applyFont="1" applyBorder="1" applyAlignment="1">
      <alignment horizontal="left" vertical="center" wrapText="1"/>
    </xf>
    <xf numFmtId="49" fontId="3" fillId="0" borderId="1" xfId="0" applyNumberFormat="1" applyFont="1" applyBorder="1" applyAlignment="1">
      <alignment horizontal="left" vertical="center" wrapText="1"/>
    </xf>
    <xf numFmtId="49" fontId="3" fillId="0" borderId="12" xfId="0" applyNumberFormat="1" applyFont="1" applyBorder="1" applyAlignment="1">
      <alignment horizontal="left" vertical="center" wrapText="1"/>
    </xf>
    <xf numFmtId="49" fontId="3" fillId="0" borderId="8" xfId="0" applyNumberFormat="1" applyFont="1" applyBorder="1" applyAlignment="1">
      <alignment horizontal="left" vertical="center" wrapText="1"/>
    </xf>
    <xf numFmtId="49" fontId="3" fillId="0" borderId="10" xfId="0" applyNumberFormat="1" applyFont="1" applyBorder="1" applyAlignment="1">
      <alignment horizontal="left" vertical="center" wrapText="1"/>
    </xf>
    <xf numFmtId="49" fontId="3" fillId="0" borderId="14" xfId="0" applyNumberFormat="1" applyFont="1" applyBorder="1" applyAlignment="1">
      <alignment horizontal="left" vertical="center" wrapText="1"/>
    </xf>
    <xf numFmtId="1" fontId="3" fillId="0" borderId="5" xfId="0" applyNumberFormat="1" applyFont="1" applyBorder="1" applyAlignment="1">
      <alignment horizontal="center" vertical="center" wrapText="1"/>
    </xf>
    <xf numFmtId="0" fontId="3" fillId="0" borderId="7"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3" xfId="0" applyFont="1" applyBorder="1" applyAlignment="1">
      <alignment horizontal="center" vertical="center" wrapText="1"/>
    </xf>
    <xf numFmtId="10" fontId="3" fillId="0" borderId="7" xfId="0" applyNumberFormat="1" applyFont="1" applyBorder="1" applyAlignment="1">
      <alignment horizontal="center" vertical="center" wrapText="1"/>
    </xf>
    <xf numFmtId="10" fontId="3" fillId="0" borderId="3" xfId="0" applyNumberFormat="1" applyFont="1" applyBorder="1" applyAlignment="1">
      <alignment horizontal="center" vertical="center" wrapText="1"/>
    </xf>
    <xf numFmtId="10" fontId="3" fillId="0" borderId="13" xfId="0" applyNumberFormat="1" applyFont="1" applyBorder="1" applyAlignment="1">
      <alignment horizontal="center" vertical="center" wrapText="1"/>
    </xf>
    <xf numFmtId="1" fontId="3" fillId="0" borderId="7" xfId="0" applyNumberFormat="1" applyFont="1" applyBorder="1" applyAlignment="1" applyProtection="1">
      <alignment horizontal="center" vertical="center" wrapText="1"/>
      <protection locked="0"/>
    </xf>
    <xf numFmtId="1" fontId="3" fillId="0" borderId="3" xfId="0" applyNumberFormat="1" applyFont="1" applyBorder="1" applyAlignment="1" applyProtection="1">
      <alignment horizontal="center" vertical="center" wrapText="1"/>
      <protection locked="0"/>
    </xf>
    <xf numFmtId="1" fontId="3" fillId="0" borderId="13" xfId="0" applyNumberFormat="1" applyFont="1" applyBorder="1" applyAlignment="1" applyProtection="1">
      <alignment horizontal="center" vertical="center" wrapText="1"/>
      <protection locked="0"/>
    </xf>
    <xf numFmtId="164" fontId="3" fillId="0" borderId="7" xfId="0" applyNumberFormat="1" applyFont="1" applyBorder="1" applyAlignment="1">
      <alignment horizontal="center" vertical="center" wrapText="1"/>
    </xf>
    <xf numFmtId="164" fontId="3" fillId="0" borderId="3" xfId="0" applyNumberFormat="1" applyFont="1" applyBorder="1" applyAlignment="1">
      <alignment horizontal="center" vertical="center" wrapText="1"/>
    </xf>
    <xf numFmtId="164" fontId="3" fillId="0" borderId="13" xfId="0" applyNumberFormat="1" applyFont="1" applyBorder="1" applyAlignment="1">
      <alignment horizontal="center" vertical="center" wrapText="1"/>
    </xf>
    <xf numFmtId="49" fontId="3" fillId="0" borderId="6" xfId="0" applyNumberFormat="1" applyFont="1" applyBorder="1" applyAlignment="1">
      <alignment horizontal="left" vertical="center" wrapText="1"/>
    </xf>
    <xf numFmtId="49" fontId="3" fillId="0" borderId="32" xfId="0" applyNumberFormat="1" applyFont="1" applyBorder="1" applyAlignment="1">
      <alignment horizontal="left" vertical="center" wrapText="1"/>
    </xf>
    <xf numFmtId="49" fontId="3" fillId="0" borderId="7" xfId="0" applyNumberFormat="1" applyFont="1" applyBorder="1" applyAlignment="1">
      <alignment horizontal="left" vertical="center" wrapText="1"/>
    </xf>
    <xf numFmtId="49" fontId="3" fillId="0" borderId="3" xfId="0" applyNumberFormat="1" applyFont="1" applyBorder="1" applyAlignment="1">
      <alignment horizontal="left" vertical="center" wrapText="1"/>
    </xf>
    <xf numFmtId="49" fontId="3" fillId="0" borderId="13" xfId="0" applyNumberFormat="1" applyFont="1" applyBorder="1" applyAlignment="1">
      <alignment horizontal="left" vertical="center" wrapText="1"/>
    </xf>
    <xf numFmtId="1" fontId="17" fillId="0" borderId="48" xfId="0" applyNumberFormat="1" applyFont="1" applyBorder="1" applyAlignment="1">
      <alignment horizontal="center" vertical="center" wrapText="1"/>
    </xf>
    <xf numFmtId="0" fontId="22" fillId="0" borderId="48" xfId="0" applyFont="1" applyBorder="1"/>
    <xf numFmtId="0" fontId="22" fillId="0" borderId="49" xfId="0" applyFont="1" applyBorder="1"/>
    <xf numFmtId="0" fontId="17" fillId="0" borderId="47" xfId="0" applyFont="1" applyBorder="1" applyAlignment="1">
      <alignment horizontal="left" vertical="center" wrapText="1"/>
    </xf>
    <xf numFmtId="0" fontId="3" fillId="0" borderId="6" xfId="0" applyFont="1" applyBorder="1" applyAlignment="1">
      <alignment horizontal="left" vertical="center" wrapText="1"/>
    </xf>
    <xf numFmtId="10" fontId="3" fillId="0" borderId="6" xfId="0" applyNumberFormat="1" applyFont="1" applyBorder="1" applyAlignment="1">
      <alignment horizontal="center" vertical="center" wrapText="1"/>
    </xf>
    <xf numFmtId="1" fontId="3" fillId="0" borderId="6" xfId="0" applyNumberFormat="1" applyFont="1" applyBorder="1" applyAlignment="1" applyProtection="1">
      <alignment horizontal="center" vertical="center" wrapText="1"/>
      <protection locked="0"/>
    </xf>
    <xf numFmtId="164" fontId="3" fillId="0" borderId="6" xfId="0" applyNumberFormat="1" applyFont="1" applyBorder="1" applyAlignment="1">
      <alignment horizontal="center" vertical="center" wrapText="1"/>
    </xf>
    <xf numFmtId="1" fontId="3" fillId="0" borderId="33" xfId="0" applyNumberFormat="1" applyFont="1" applyBorder="1" applyAlignment="1">
      <alignment horizontal="center" vertical="center" wrapText="1"/>
    </xf>
    <xf numFmtId="0" fontId="3" fillId="0" borderId="2" xfId="0" applyFont="1" applyBorder="1" applyAlignment="1">
      <alignment horizontal="left" vertical="center" wrapText="1"/>
    </xf>
    <xf numFmtId="10" fontId="3" fillId="0" borderId="2" xfId="0" applyNumberFormat="1" applyFont="1" applyBorder="1" applyAlignment="1">
      <alignment horizontal="center" vertical="center" wrapText="1"/>
    </xf>
    <xf numFmtId="1" fontId="3" fillId="0" borderId="2" xfId="0" applyNumberFormat="1" applyFont="1" applyBorder="1" applyAlignment="1" applyProtection="1">
      <alignment horizontal="center" vertical="center" wrapText="1"/>
      <protection locked="0"/>
    </xf>
    <xf numFmtId="164" fontId="3" fillId="0" borderId="2" xfId="0" applyNumberFormat="1" applyFont="1" applyBorder="1" applyAlignment="1">
      <alignment horizontal="center" vertical="center" wrapText="1"/>
    </xf>
    <xf numFmtId="0" fontId="6" fillId="6" borderId="42" xfId="0" applyFont="1" applyFill="1" applyBorder="1" applyAlignment="1">
      <alignment horizontal="center" vertical="center" wrapText="1"/>
    </xf>
    <xf numFmtId="0" fontId="6" fillId="6" borderId="22" xfId="0" applyFont="1" applyFill="1" applyBorder="1" applyAlignment="1">
      <alignment horizontal="center" vertical="center" wrapText="1"/>
    </xf>
    <xf numFmtId="0" fontId="7" fillId="11" borderId="16" xfId="0" applyFont="1" applyFill="1" applyBorder="1" applyAlignment="1">
      <alignment horizontal="center" vertical="center" wrapText="1"/>
    </xf>
    <xf numFmtId="0" fontId="7" fillId="11" borderId="17" xfId="0" applyFont="1" applyFill="1" applyBorder="1" applyAlignment="1">
      <alignment horizontal="center" vertical="center" wrapText="1"/>
    </xf>
    <xf numFmtId="0" fontId="7" fillId="11" borderId="21" xfId="0" applyFont="1" applyFill="1" applyBorder="1" applyAlignment="1">
      <alignment horizontal="center" vertical="center" wrapText="1"/>
    </xf>
    <xf numFmtId="0" fontId="4" fillId="11" borderId="1" xfId="0" applyFont="1" applyFill="1" applyBorder="1" applyAlignment="1">
      <alignment horizontal="center" vertical="center" wrapText="1"/>
    </xf>
    <xf numFmtId="0" fontId="4" fillId="0" borderId="2" xfId="0" applyFont="1" applyBorder="1" applyAlignment="1">
      <alignment horizontal="center" vertical="center" wrapText="1"/>
    </xf>
    <xf numFmtId="0" fontId="6" fillId="6" borderId="43" xfId="0" applyFont="1" applyFill="1" applyBorder="1" applyAlignment="1">
      <alignment horizontal="center" vertical="center" wrapText="1"/>
    </xf>
    <xf numFmtId="0" fontId="6" fillId="6" borderId="44" xfId="0" applyFont="1" applyFill="1" applyBorder="1" applyAlignment="1">
      <alignment horizontal="center" vertical="center" wrapText="1"/>
    </xf>
    <xf numFmtId="0" fontId="6" fillId="6" borderId="38" xfId="0" applyFont="1" applyFill="1" applyBorder="1" applyAlignment="1">
      <alignment horizontal="center" vertical="center" wrapText="1"/>
    </xf>
    <xf numFmtId="0" fontId="6" fillId="6" borderId="45" xfId="0" applyFont="1" applyFill="1" applyBorder="1" applyAlignment="1">
      <alignment horizontal="center" vertical="center" wrapText="1"/>
    </xf>
    <xf numFmtId="0" fontId="4" fillId="0" borderId="1" xfId="0" applyFont="1" applyBorder="1" applyAlignment="1">
      <alignment horizontal="left" vertical="center" wrapText="1"/>
    </xf>
    <xf numFmtId="14" fontId="3" fillId="0" borderId="1" xfId="0" applyNumberFormat="1" applyFont="1" applyBorder="1" applyAlignment="1">
      <alignment horizontal="center" vertical="center" wrapText="1"/>
    </xf>
    <xf numFmtId="0" fontId="6" fillId="6" borderId="39" xfId="0" applyFont="1" applyFill="1" applyBorder="1" applyAlignment="1">
      <alignment horizontal="center" vertical="center" wrapText="1"/>
    </xf>
    <xf numFmtId="0" fontId="6" fillId="6" borderId="40" xfId="0" applyFont="1" applyFill="1" applyBorder="1" applyAlignment="1">
      <alignment horizontal="center" vertical="center" wrapText="1"/>
    </xf>
    <xf numFmtId="0" fontId="6" fillId="6" borderId="41"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4" fillId="4" borderId="6" xfId="0" applyFont="1" applyFill="1" applyBorder="1" applyAlignment="1">
      <alignment horizontal="center" vertical="center" wrapText="1"/>
    </xf>
    <xf numFmtId="0" fontId="4" fillId="4" borderId="32" xfId="0" applyFont="1" applyFill="1" applyBorder="1" applyAlignment="1">
      <alignment horizontal="center" vertical="center" wrapText="1"/>
    </xf>
  </cellXfs>
  <cellStyles count="5">
    <cellStyle name="Millares" xfId="4" builtinId="3"/>
    <cellStyle name="Normal" xfId="0" builtinId="0"/>
    <cellStyle name="Normal 3 2 2" xfId="2"/>
    <cellStyle name="Porcentaje" xfId="1" builtinId="5"/>
    <cellStyle name="Porcentaje 3 2 2" xfId="3"/>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31"/>
  <sheetViews>
    <sheetView showGridLines="0" tabSelected="1" zoomScale="50" zoomScaleNormal="50" workbookViewId="0">
      <pane ySplit="7" topLeftCell="A115" activePane="bottomLeft" state="frozen"/>
      <selection pane="bottomLeft" activeCell="E121" sqref="E121"/>
    </sheetView>
  </sheetViews>
  <sheetFormatPr baseColWidth="10" defaultColWidth="11.5546875" defaultRowHeight="14.4" x14ac:dyDescent="0.3"/>
  <cols>
    <col min="1" max="1" width="3" style="2" bestFit="1" customWidth="1"/>
    <col min="2" max="2" width="40.6640625" style="2" customWidth="1"/>
    <col min="3" max="3" width="11.5546875" style="1"/>
    <col min="4" max="4" width="13.5546875" style="2" bestFit="1" customWidth="1"/>
    <col min="5" max="5" width="14.5546875" style="2" customWidth="1"/>
    <col min="6" max="6" width="11.5546875" style="2"/>
    <col min="7" max="7" width="13.109375" style="2" customWidth="1"/>
    <col min="8" max="8" width="24.44140625" style="2" customWidth="1"/>
    <col min="9" max="9" width="18.77734375" style="2" customWidth="1"/>
    <col min="10" max="10" width="12" style="2" customWidth="1"/>
    <col min="11" max="11" width="6" style="1" bestFit="1" customWidth="1"/>
    <col min="12" max="12" width="59.6640625" style="166" customWidth="1"/>
    <col min="13" max="13" width="10.109375" style="2" bestFit="1" customWidth="1"/>
    <col min="14" max="14" width="10.6640625" style="2" customWidth="1"/>
    <col min="15" max="15" width="19.88671875" style="1" customWidth="1"/>
    <col min="16" max="16" width="1.6640625" style="91" customWidth="1"/>
    <col min="17" max="17" width="9" style="91" customWidth="1"/>
    <col min="18" max="18" width="34.6640625" style="166" customWidth="1"/>
    <col min="19" max="19" width="34.6640625" style="2" customWidth="1"/>
    <col min="20" max="20" width="11.5546875" style="2"/>
    <col min="21" max="21" width="11.5546875" style="1"/>
    <col min="22" max="22" width="18.6640625" style="2" customWidth="1"/>
    <col min="23" max="23" width="11.5546875" style="2"/>
    <col min="24" max="26" width="11.5546875" style="2" hidden="1" customWidth="1"/>
    <col min="27" max="27" width="12.6640625" style="10" hidden="1" customWidth="1"/>
    <col min="28" max="33" width="12.88671875" style="10" hidden="1" customWidth="1"/>
    <col min="34" max="34" width="15.109375" style="10" hidden="1" customWidth="1"/>
    <col min="35" max="35" width="14.33203125" style="10" hidden="1" customWidth="1"/>
    <col min="36" max="54" width="11.5546875" style="10"/>
    <col min="55" max="16384" width="11.5546875" style="2"/>
  </cols>
  <sheetData>
    <row r="1" spans="1:54" s="10" customFormat="1" ht="18.600000000000001" thickBot="1" x14ac:dyDescent="0.35">
      <c r="A1" s="291" t="s">
        <v>1246</v>
      </c>
      <c r="B1" s="292"/>
      <c r="C1" s="292"/>
      <c r="D1" s="292"/>
      <c r="E1" s="292"/>
      <c r="F1" s="292"/>
      <c r="G1" s="292"/>
      <c r="H1" s="292"/>
      <c r="I1" s="292"/>
      <c r="J1" s="292"/>
      <c r="K1" s="292"/>
      <c r="L1" s="292"/>
      <c r="M1" s="292"/>
      <c r="N1" s="292"/>
      <c r="O1" s="292"/>
      <c r="P1" s="292"/>
      <c r="Q1" s="292"/>
      <c r="R1" s="292"/>
      <c r="S1" s="292"/>
      <c r="T1" s="292"/>
      <c r="U1" s="292"/>
      <c r="V1" s="292"/>
      <c r="W1" s="292"/>
      <c r="X1" s="292"/>
      <c r="Y1" s="292"/>
      <c r="Z1" s="293"/>
    </row>
    <row r="2" spans="1:54" s="10" customFormat="1" ht="13.95" customHeight="1" x14ac:dyDescent="0.3">
      <c r="A2" s="294" t="s">
        <v>1249</v>
      </c>
      <c r="B2" s="294"/>
      <c r="C2" s="294"/>
      <c r="D2" s="15">
        <v>2022</v>
      </c>
      <c r="E2" s="295" t="s">
        <v>1250</v>
      </c>
      <c r="F2" s="295"/>
      <c r="G2" s="295"/>
      <c r="H2" s="294" t="s">
        <v>1251</v>
      </c>
      <c r="I2" s="294"/>
      <c r="J2" s="301" t="s">
        <v>1782</v>
      </c>
      <c r="K2" s="301"/>
      <c r="L2" s="159"/>
      <c r="M2" s="79"/>
      <c r="N2" s="79"/>
      <c r="O2" s="79"/>
      <c r="P2" s="89"/>
      <c r="Q2" s="89"/>
      <c r="R2" s="159"/>
      <c r="S2" s="79"/>
      <c r="T2" s="79"/>
      <c r="U2" s="79"/>
      <c r="V2" s="79"/>
      <c r="W2" s="79"/>
      <c r="X2" s="79"/>
      <c r="Y2" s="79"/>
      <c r="Z2" s="79"/>
    </row>
    <row r="3" spans="1:54" s="10" customFormat="1" ht="13.95" customHeight="1" x14ac:dyDescent="0.3">
      <c r="A3" s="294" t="s">
        <v>1247</v>
      </c>
      <c r="B3" s="294"/>
      <c r="C3" s="294"/>
      <c r="D3" s="300" t="s">
        <v>1784</v>
      </c>
      <c r="E3" s="300"/>
      <c r="F3" s="300"/>
      <c r="G3" s="300"/>
      <c r="H3" s="300"/>
      <c r="I3" s="300"/>
      <c r="J3" s="300"/>
      <c r="K3" s="300"/>
      <c r="L3" s="159"/>
      <c r="O3" s="79"/>
      <c r="P3" s="90"/>
      <c r="Q3" s="90"/>
      <c r="R3" s="159"/>
      <c r="U3" s="79"/>
    </row>
    <row r="4" spans="1:54" s="10" customFormat="1" ht="14.4" customHeight="1" x14ac:dyDescent="0.25">
      <c r="A4" s="294" t="s">
        <v>1248</v>
      </c>
      <c r="B4" s="294"/>
      <c r="C4" s="294"/>
      <c r="D4" s="300" t="s">
        <v>1783</v>
      </c>
      <c r="E4" s="300"/>
      <c r="F4" s="300"/>
      <c r="G4" s="300"/>
      <c r="H4" s="300"/>
      <c r="I4" s="300"/>
      <c r="J4" s="300"/>
      <c r="K4" s="300"/>
      <c r="L4" s="159"/>
      <c r="O4" s="79"/>
      <c r="P4" s="90"/>
      <c r="Q4" s="90"/>
      <c r="R4" s="159"/>
      <c r="U4" s="79"/>
    </row>
    <row r="5" spans="1:54" s="10" customFormat="1" ht="16.5" x14ac:dyDescent="0.25">
      <c r="C5" s="79"/>
      <c r="K5" s="79"/>
      <c r="L5" s="159"/>
      <c r="O5" s="79"/>
      <c r="P5" s="90"/>
      <c r="Q5" s="90"/>
      <c r="R5" s="159"/>
      <c r="U5" s="79"/>
    </row>
    <row r="6" spans="1:54" s="3" customFormat="1" ht="14.4" hidden="1" customHeight="1" x14ac:dyDescent="0.25">
      <c r="A6" s="298" t="s">
        <v>23</v>
      </c>
      <c r="B6" s="289" t="s">
        <v>0</v>
      </c>
      <c r="C6" s="289" t="s">
        <v>1</v>
      </c>
      <c r="D6" s="289" t="s">
        <v>2</v>
      </c>
      <c r="E6" s="289" t="s">
        <v>3</v>
      </c>
      <c r="F6" s="289"/>
      <c r="G6" s="289" t="s">
        <v>6</v>
      </c>
      <c r="H6" s="289" t="s">
        <v>7</v>
      </c>
      <c r="I6" s="289"/>
      <c r="J6" s="289"/>
      <c r="K6" s="289" t="s">
        <v>11</v>
      </c>
      <c r="L6" s="289"/>
      <c r="M6" s="289"/>
      <c r="N6" s="289"/>
      <c r="O6" s="296"/>
      <c r="P6" s="94"/>
      <c r="Q6" s="302" t="s">
        <v>16</v>
      </c>
      <c r="R6" s="303"/>
      <c r="S6" s="303"/>
      <c r="T6" s="303"/>
      <c r="U6" s="304"/>
      <c r="V6" s="289" t="s">
        <v>21</v>
      </c>
      <c r="W6" s="296" t="s">
        <v>22</v>
      </c>
      <c r="X6" s="305" t="s">
        <v>36</v>
      </c>
      <c r="Y6" s="306"/>
      <c r="Z6" s="307"/>
      <c r="AA6" s="220" t="s">
        <v>37</v>
      </c>
      <c r="AB6" s="221"/>
      <c r="AC6" s="221"/>
      <c r="AD6" s="221"/>
      <c r="AE6" s="221"/>
      <c r="AF6" s="221"/>
      <c r="AG6" s="221"/>
      <c r="AH6" s="221"/>
      <c r="AI6" s="221"/>
      <c r="AJ6" s="9"/>
      <c r="AK6" s="9"/>
      <c r="AL6" s="9"/>
      <c r="AM6" s="9"/>
      <c r="AN6" s="9"/>
      <c r="AO6" s="9"/>
      <c r="AP6" s="9"/>
      <c r="AQ6" s="9"/>
      <c r="AR6" s="9"/>
      <c r="AS6" s="9"/>
      <c r="AT6" s="9"/>
      <c r="AU6" s="9"/>
      <c r="AV6" s="9"/>
      <c r="AW6" s="9"/>
      <c r="AX6" s="9"/>
      <c r="AY6" s="9"/>
      <c r="AZ6" s="9"/>
      <c r="BA6" s="9"/>
      <c r="BB6" s="9"/>
    </row>
    <row r="7" spans="1:54" s="3" customFormat="1" ht="28.2" thickBot="1" x14ac:dyDescent="0.35">
      <c r="A7" s="299"/>
      <c r="B7" s="290"/>
      <c r="C7" s="290"/>
      <c r="D7" s="290"/>
      <c r="E7" s="84" t="s">
        <v>4</v>
      </c>
      <c r="F7" s="84" t="s">
        <v>5</v>
      </c>
      <c r="G7" s="290"/>
      <c r="H7" s="84" t="s">
        <v>8</v>
      </c>
      <c r="I7" s="84" t="s">
        <v>9</v>
      </c>
      <c r="J7" s="84" t="s">
        <v>10</v>
      </c>
      <c r="K7" s="84" t="s">
        <v>12</v>
      </c>
      <c r="L7" s="126" t="s">
        <v>1781</v>
      </c>
      <c r="M7" s="84" t="s">
        <v>13</v>
      </c>
      <c r="N7" s="84" t="s">
        <v>14</v>
      </c>
      <c r="O7" s="127" t="s">
        <v>15</v>
      </c>
      <c r="P7" s="94"/>
      <c r="Q7" s="85" t="s">
        <v>1780</v>
      </c>
      <c r="R7" s="85" t="s">
        <v>20</v>
      </c>
      <c r="S7" s="74" t="s">
        <v>17</v>
      </c>
      <c r="T7" s="74" t="s">
        <v>18</v>
      </c>
      <c r="U7" s="126" t="s">
        <v>19</v>
      </c>
      <c r="V7" s="290"/>
      <c r="W7" s="297"/>
      <c r="X7" s="109" t="s">
        <v>26</v>
      </c>
      <c r="Y7" s="14" t="s">
        <v>27</v>
      </c>
      <c r="Z7" s="110" t="s">
        <v>28</v>
      </c>
      <c r="AA7" s="104" t="s">
        <v>25</v>
      </c>
      <c r="AB7" s="15" t="s">
        <v>24</v>
      </c>
      <c r="AC7" s="15" t="s">
        <v>29</v>
      </c>
      <c r="AD7" s="15" t="s">
        <v>30</v>
      </c>
      <c r="AE7" s="15" t="s">
        <v>31</v>
      </c>
      <c r="AF7" s="15" t="s">
        <v>32</v>
      </c>
      <c r="AG7" s="39" t="s">
        <v>33</v>
      </c>
      <c r="AH7" s="39" t="s">
        <v>35</v>
      </c>
      <c r="AI7" s="44" t="s">
        <v>34</v>
      </c>
      <c r="AJ7" s="9"/>
      <c r="AK7" s="9"/>
      <c r="AL7" s="9"/>
      <c r="AM7" s="9"/>
      <c r="AN7" s="9"/>
      <c r="AO7" s="9"/>
      <c r="AP7" s="9"/>
      <c r="AQ7" s="9"/>
      <c r="AR7" s="9"/>
      <c r="AS7" s="9"/>
      <c r="AT7" s="9"/>
      <c r="AU7" s="9"/>
      <c r="AV7" s="9"/>
      <c r="AW7" s="9"/>
      <c r="AX7" s="9"/>
      <c r="AY7" s="9"/>
      <c r="AZ7" s="9"/>
      <c r="BA7" s="9"/>
      <c r="BB7" s="9"/>
    </row>
    <row r="8" spans="1:54" ht="55.95" customHeight="1" x14ac:dyDescent="0.3">
      <c r="A8" s="258">
        <v>1</v>
      </c>
      <c r="B8" s="280" t="s">
        <v>1785</v>
      </c>
      <c r="C8" s="281">
        <v>0.4</v>
      </c>
      <c r="D8" s="282">
        <v>2021002470063</v>
      </c>
      <c r="E8" s="141" t="s">
        <v>1786</v>
      </c>
      <c r="F8" s="128">
        <v>60</v>
      </c>
      <c r="G8" s="83" t="s">
        <v>1877</v>
      </c>
      <c r="H8" s="283">
        <f>SUM(I8:I35)</f>
        <v>1523616504</v>
      </c>
      <c r="I8" s="24">
        <v>1523616504</v>
      </c>
      <c r="J8" s="123" t="s">
        <v>1185</v>
      </c>
      <c r="K8" s="25">
        <v>1</v>
      </c>
      <c r="L8" s="176" t="s">
        <v>1790</v>
      </c>
      <c r="M8" s="26">
        <v>44593</v>
      </c>
      <c r="N8" s="26">
        <v>44926</v>
      </c>
      <c r="O8" s="129" t="s">
        <v>1788</v>
      </c>
      <c r="P8" s="95"/>
      <c r="Q8" s="97" t="s">
        <v>1276</v>
      </c>
      <c r="R8" s="160" t="s">
        <v>105</v>
      </c>
      <c r="S8" s="20" t="s">
        <v>106</v>
      </c>
      <c r="T8" s="134" t="s">
        <v>1787</v>
      </c>
      <c r="U8" s="135">
        <v>1</v>
      </c>
      <c r="V8" s="27"/>
      <c r="W8" s="178" t="s">
        <v>1228</v>
      </c>
      <c r="X8" s="111"/>
      <c r="Y8" s="28"/>
      <c r="Z8" s="112"/>
      <c r="AA8" s="105">
        <f t="shared" ref="AA8:AA107" si="0">+Y8/COUNTIF(L8,"*")</f>
        <v>0</v>
      </c>
      <c r="AB8" s="29">
        <f>+Z8/U8</f>
        <v>0</v>
      </c>
      <c r="AC8" s="30">
        <v>0.2</v>
      </c>
      <c r="AD8" s="30">
        <v>0.8</v>
      </c>
      <c r="AE8" s="29">
        <f>+AA8*AC8</f>
        <v>0</v>
      </c>
      <c r="AF8" s="29">
        <f>+AB8*AD8</f>
        <v>0</v>
      </c>
      <c r="AG8" s="40">
        <f>+AE8+AF8</f>
        <v>0</v>
      </c>
      <c r="AH8" s="226">
        <f>AVERAGEIF(AG8:AG35,"&lt;&gt;#¡DIV/0!")</f>
        <v>0</v>
      </c>
      <c r="AI8" s="227">
        <f>+C8*AH8</f>
        <v>0</v>
      </c>
    </row>
    <row r="9" spans="1:54" ht="110.4" x14ac:dyDescent="0.3">
      <c r="A9" s="238"/>
      <c r="B9" s="241"/>
      <c r="C9" s="244"/>
      <c r="D9" s="247"/>
      <c r="E9" s="123" t="s">
        <v>1786</v>
      </c>
      <c r="F9" s="136">
        <v>60</v>
      </c>
      <c r="G9" s="123" t="s">
        <v>1877</v>
      </c>
      <c r="H9" s="250"/>
      <c r="I9" s="6"/>
      <c r="J9" s="123"/>
      <c r="K9" s="7">
        <v>2</v>
      </c>
      <c r="L9" s="161" t="s">
        <v>1791</v>
      </c>
      <c r="M9" s="130">
        <v>44593</v>
      </c>
      <c r="N9" s="130">
        <v>44926</v>
      </c>
      <c r="O9" s="132" t="s">
        <v>1788</v>
      </c>
      <c r="P9" s="95"/>
      <c r="Q9" s="97" t="s">
        <v>1277</v>
      </c>
      <c r="R9" s="160" t="s">
        <v>107</v>
      </c>
      <c r="S9" s="20" t="s">
        <v>89</v>
      </c>
      <c r="T9" s="4" t="s">
        <v>1787</v>
      </c>
      <c r="U9" s="136">
        <v>1</v>
      </c>
      <c r="V9" s="4"/>
      <c r="W9" s="179" t="s">
        <v>1228</v>
      </c>
      <c r="X9" s="177"/>
      <c r="Y9" s="13"/>
      <c r="Z9" s="114"/>
      <c r="AA9" s="106">
        <f t="shared" si="0"/>
        <v>0</v>
      </c>
      <c r="AB9" s="12">
        <f t="shared" ref="AB9:AB108" si="1">+Z9/U9</f>
        <v>0</v>
      </c>
      <c r="AC9" s="11">
        <v>0.2</v>
      </c>
      <c r="AD9" s="11">
        <v>0.8</v>
      </c>
      <c r="AE9" s="12">
        <f t="shared" ref="AE9:AE108" si="2">+AA9*AC9</f>
        <v>0</v>
      </c>
      <c r="AF9" s="12">
        <f t="shared" ref="AF9:AF108" si="3">+AB9*AD9</f>
        <v>0</v>
      </c>
      <c r="AG9" s="41">
        <f t="shared" ref="AG9:AG108" si="4">+AE9+AF9</f>
        <v>0</v>
      </c>
      <c r="AH9" s="224"/>
      <c r="AI9" s="222"/>
    </row>
    <row r="10" spans="1:54" ht="55.2" x14ac:dyDescent="0.3">
      <c r="A10" s="238"/>
      <c r="B10" s="241"/>
      <c r="C10" s="244"/>
      <c r="D10" s="247"/>
      <c r="E10" s="123" t="s">
        <v>1786</v>
      </c>
      <c r="F10" s="136"/>
      <c r="G10" s="123" t="s">
        <v>1877</v>
      </c>
      <c r="H10" s="250"/>
      <c r="I10" s="6"/>
      <c r="J10" s="81"/>
      <c r="K10" s="7">
        <v>3</v>
      </c>
      <c r="L10" s="161" t="s">
        <v>1789</v>
      </c>
      <c r="M10" s="130">
        <v>44593</v>
      </c>
      <c r="N10" s="130">
        <v>44926</v>
      </c>
      <c r="O10" s="132" t="s">
        <v>1788</v>
      </c>
      <c r="P10" s="95"/>
      <c r="Q10" s="102" t="s">
        <v>1687</v>
      </c>
      <c r="R10" s="160" t="s">
        <v>1792</v>
      </c>
      <c r="S10" s="20" t="s">
        <v>1793</v>
      </c>
      <c r="T10" s="4" t="s">
        <v>1787</v>
      </c>
      <c r="U10" s="137">
        <v>1</v>
      </c>
      <c r="V10" s="4"/>
      <c r="W10" s="179" t="s">
        <v>1228</v>
      </c>
      <c r="X10" s="113"/>
      <c r="Y10" s="13"/>
      <c r="Z10" s="115"/>
      <c r="AA10" s="106">
        <f t="shared" si="0"/>
        <v>0</v>
      </c>
      <c r="AB10" s="12">
        <f t="shared" si="1"/>
        <v>0</v>
      </c>
      <c r="AC10" s="11">
        <v>0.2</v>
      </c>
      <c r="AD10" s="11">
        <v>0.8</v>
      </c>
      <c r="AE10" s="12">
        <f t="shared" si="2"/>
        <v>0</v>
      </c>
      <c r="AF10" s="12">
        <f t="shared" si="3"/>
        <v>0</v>
      </c>
      <c r="AG10" s="41">
        <f t="shared" si="4"/>
        <v>0</v>
      </c>
      <c r="AH10" s="224"/>
      <c r="AI10" s="222"/>
    </row>
    <row r="11" spans="1:54" ht="69" x14ac:dyDescent="0.3">
      <c r="A11" s="238"/>
      <c r="B11" s="241"/>
      <c r="C11" s="244"/>
      <c r="D11" s="247"/>
      <c r="E11" s="123" t="s">
        <v>1795</v>
      </c>
      <c r="F11" s="136">
        <v>120</v>
      </c>
      <c r="G11" s="123" t="s">
        <v>1877</v>
      </c>
      <c r="H11" s="250"/>
      <c r="I11" s="6"/>
      <c r="J11" s="81"/>
      <c r="K11" s="7">
        <v>4</v>
      </c>
      <c r="L11" s="161" t="s">
        <v>1796</v>
      </c>
      <c r="M11" s="130">
        <v>44593</v>
      </c>
      <c r="N11" s="130">
        <v>44926</v>
      </c>
      <c r="O11" s="132" t="s">
        <v>1797</v>
      </c>
      <c r="P11" s="95"/>
      <c r="Q11" s="142" t="s">
        <v>1316</v>
      </c>
      <c r="R11" s="161" t="s">
        <v>1799</v>
      </c>
      <c r="S11" s="4" t="s">
        <v>1798</v>
      </c>
      <c r="T11" s="132" t="s">
        <v>1787</v>
      </c>
      <c r="U11" s="137">
        <v>4</v>
      </c>
      <c r="V11" s="76" t="s">
        <v>1211</v>
      </c>
      <c r="W11" s="179" t="s">
        <v>1228</v>
      </c>
      <c r="X11" s="113"/>
      <c r="Y11" s="13"/>
      <c r="Z11" s="115"/>
      <c r="AA11" s="106">
        <f t="shared" si="0"/>
        <v>0</v>
      </c>
      <c r="AB11" s="12">
        <f t="shared" si="1"/>
        <v>0</v>
      </c>
      <c r="AC11" s="11">
        <v>0.2</v>
      </c>
      <c r="AD11" s="11">
        <v>0.8</v>
      </c>
      <c r="AE11" s="12">
        <f t="shared" si="2"/>
        <v>0</v>
      </c>
      <c r="AF11" s="12">
        <f t="shared" si="3"/>
        <v>0</v>
      </c>
      <c r="AG11" s="41">
        <f t="shared" si="4"/>
        <v>0</v>
      </c>
      <c r="AH11" s="224"/>
      <c r="AI11" s="222"/>
    </row>
    <row r="12" spans="1:54" ht="96.6" x14ac:dyDescent="0.3">
      <c r="A12" s="238"/>
      <c r="B12" s="241"/>
      <c r="C12" s="244"/>
      <c r="D12" s="247"/>
      <c r="E12" s="123" t="s">
        <v>1795</v>
      </c>
      <c r="F12" s="136">
        <v>360</v>
      </c>
      <c r="G12" s="123" t="s">
        <v>1877</v>
      </c>
      <c r="H12" s="250"/>
      <c r="I12" s="6"/>
      <c r="J12" s="81"/>
      <c r="K12" s="7">
        <v>5</v>
      </c>
      <c r="L12" s="161" t="s">
        <v>1800</v>
      </c>
      <c r="M12" s="130">
        <v>44593</v>
      </c>
      <c r="N12" s="130">
        <v>44773</v>
      </c>
      <c r="O12" s="132" t="s">
        <v>1797</v>
      </c>
      <c r="P12" s="95"/>
      <c r="Q12" s="158" t="s">
        <v>1991</v>
      </c>
      <c r="R12" s="161" t="s">
        <v>1801</v>
      </c>
      <c r="S12" s="4" t="s">
        <v>1005</v>
      </c>
      <c r="T12" s="132" t="s">
        <v>1787</v>
      </c>
      <c r="U12" s="137">
        <v>1</v>
      </c>
      <c r="V12" s="76" t="s">
        <v>1211</v>
      </c>
      <c r="W12" s="179" t="s">
        <v>1228</v>
      </c>
      <c r="X12" s="113"/>
      <c r="Y12" s="13"/>
      <c r="Z12" s="115"/>
      <c r="AA12" s="106">
        <f t="shared" si="0"/>
        <v>0</v>
      </c>
      <c r="AB12" s="12">
        <f t="shared" si="1"/>
        <v>0</v>
      </c>
      <c r="AC12" s="11">
        <v>0.2</v>
      </c>
      <c r="AD12" s="11">
        <v>0.8</v>
      </c>
      <c r="AE12" s="12">
        <f t="shared" si="2"/>
        <v>0</v>
      </c>
      <c r="AF12" s="12">
        <f t="shared" si="3"/>
        <v>0</v>
      </c>
      <c r="AG12" s="41">
        <f t="shared" si="4"/>
        <v>0</v>
      </c>
      <c r="AH12" s="224"/>
      <c r="AI12" s="222"/>
    </row>
    <row r="13" spans="1:54" ht="82.8" x14ac:dyDescent="0.3">
      <c r="A13" s="284"/>
      <c r="B13" s="285"/>
      <c r="C13" s="286"/>
      <c r="D13" s="287"/>
      <c r="E13" s="123" t="s">
        <v>1795</v>
      </c>
      <c r="F13" s="196">
        <v>1300</v>
      </c>
      <c r="G13" s="123" t="s">
        <v>1877</v>
      </c>
      <c r="H13" s="288"/>
      <c r="I13" s="144"/>
      <c r="J13" s="143"/>
      <c r="K13" s="7">
        <v>6</v>
      </c>
      <c r="L13" s="161" t="s">
        <v>1802</v>
      </c>
      <c r="M13" s="130">
        <v>44593</v>
      </c>
      <c r="N13" s="130">
        <v>44712</v>
      </c>
      <c r="O13" s="132" t="s">
        <v>1797</v>
      </c>
      <c r="P13" s="95"/>
      <c r="Q13" s="158" t="s">
        <v>1317</v>
      </c>
      <c r="R13" s="161" t="s">
        <v>1803</v>
      </c>
      <c r="S13" s="4" t="s">
        <v>192</v>
      </c>
      <c r="T13" s="132" t="s">
        <v>1787</v>
      </c>
      <c r="U13" s="137">
        <v>2</v>
      </c>
      <c r="V13" s="180" t="s">
        <v>1211</v>
      </c>
      <c r="W13" s="179" t="s">
        <v>1228</v>
      </c>
      <c r="X13" s="151"/>
      <c r="Y13" s="152"/>
      <c r="Z13" s="153"/>
      <c r="AA13" s="154"/>
      <c r="AB13" s="155"/>
      <c r="AC13" s="156"/>
      <c r="AD13" s="156"/>
      <c r="AE13" s="155"/>
      <c r="AF13" s="155"/>
      <c r="AG13" s="157"/>
      <c r="AH13" s="224"/>
      <c r="AI13" s="222"/>
    </row>
    <row r="14" spans="1:54" ht="69" x14ac:dyDescent="0.3">
      <c r="A14" s="284"/>
      <c r="B14" s="285"/>
      <c r="C14" s="286"/>
      <c r="D14" s="287"/>
      <c r="E14" s="123" t="s">
        <v>1795</v>
      </c>
      <c r="F14" s="196">
        <v>90</v>
      </c>
      <c r="G14" s="123" t="s">
        <v>1877</v>
      </c>
      <c r="H14" s="288"/>
      <c r="I14" s="144"/>
      <c r="J14" s="143"/>
      <c r="K14" s="7">
        <v>7</v>
      </c>
      <c r="L14" s="123" t="s">
        <v>1804</v>
      </c>
      <c r="M14" s="130">
        <v>44593</v>
      </c>
      <c r="N14" s="130">
        <v>44773</v>
      </c>
      <c r="O14" s="132" t="s">
        <v>1797</v>
      </c>
      <c r="P14" s="95"/>
      <c r="Q14" s="147" t="s">
        <v>1320</v>
      </c>
      <c r="R14" s="161" t="s">
        <v>1806</v>
      </c>
      <c r="S14" s="149" t="s">
        <v>198</v>
      </c>
      <c r="T14" s="132" t="s">
        <v>1787</v>
      </c>
      <c r="U14" s="150">
        <v>1</v>
      </c>
      <c r="V14" s="76" t="s">
        <v>1211</v>
      </c>
      <c r="W14" s="179" t="s">
        <v>1228</v>
      </c>
      <c r="X14" s="151"/>
      <c r="Y14" s="152"/>
      <c r="Z14" s="153"/>
      <c r="AA14" s="154"/>
      <c r="AB14" s="155"/>
      <c r="AC14" s="156"/>
      <c r="AD14" s="156"/>
      <c r="AE14" s="155"/>
      <c r="AF14" s="155"/>
      <c r="AG14" s="157"/>
      <c r="AH14" s="224"/>
      <c r="AI14" s="222"/>
    </row>
    <row r="15" spans="1:54" ht="69" x14ac:dyDescent="0.3">
      <c r="A15" s="284"/>
      <c r="B15" s="285"/>
      <c r="C15" s="286"/>
      <c r="D15" s="287"/>
      <c r="E15" s="123" t="s">
        <v>1795</v>
      </c>
      <c r="F15" s="196">
        <v>160</v>
      </c>
      <c r="G15" s="123" t="s">
        <v>1877</v>
      </c>
      <c r="H15" s="288"/>
      <c r="I15" s="144"/>
      <c r="J15" s="143"/>
      <c r="K15" s="7">
        <v>8</v>
      </c>
      <c r="L15" s="123" t="s">
        <v>1805</v>
      </c>
      <c r="M15" s="130">
        <v>44593</v>
      </c>
      <c r="N15" s="130">
        <v>44712</v>
      </c>
      <c r="O15" s="132" t="s">
        <v>1797</v>
      </c>
      <c r="P15" s="95"/>
      <c r="Q15" s="147" t="s">
        <v>1321</v>
      </c>
      <c r="R15" s="161" t="s">
        <v>1807</v>
      </c>
      <c r="S15" s="149" t="s">
        <v>200</v>
      </c>
      <c r="T15" s="132" t="s">
        <v>1787</v>
      </c>
      <c r="U15" s="150">
        <v>1</v>
      </c>
      <c r="V15" s="180"/>
      <c r="W15" s="179" t="s">
        <v>1228</v>
      </c>
      <c r="X15" s="151"/>
      <c r="Y15" s="152"/>
      <c r="Z15" s="153"/>
      <c r="AA15" s="154"/>
      <c r="AB15" s="155"/>
      <c r="AC15" s="156"/>
      <c r="AD15" s="156"/>
      <c r="AE15" s="155"/>
      <c r="AF15" s="155"/>
      <c r="AG15" s="157"/>
      <c r="AH15" s="224"/>
      <c r="AI15" s="222"/>
    </row>
    <row r="16" spans="1:54" ht="96.6" x14ac:dyDescent="0.3">
      <c r="A16" s="284"/>
      <c r="B16" s="285"/>
      <c r="C16" s="286"/>
      <c r="D16" s="287"/>
      <c r="E16" s="143" t="s">
        <v>1872</v>
      </c>
      <c r="F16" s="196"/>
      <c r="G16" s="123" t="s">
        <v>1877</v>
      </c>
      <c r="H16" s="288"/>
      <c r="I16" s="144"/>
      <c r="J16" s="143"/>
      <c r="K16" s="7">
        <v>9</v>
      </c>
      <c r="L16" s="123" t="s">
        <v>1808</v>
      </c>
      <c r="M16" s="130">
        <v>44593</v>
      </c>
      <c r="N16" s="130">
        <v>44926</v>
      </c>
      <c r="O16" s="132" t="s">
        <v>1809</v>
      </c>
      <c r="P16" s="95"/>
      <c r="Q16" s="142" t="s">
        <v>1810</v>
      </c>
      <c r="R16" s="161" t="s">
        <v>1811</v>
      </c>
      <c r="S16" s="4" t="s">
        <v>1812</v>
      </c>
      <c r="T16" s="132" t="s">
        <v>1787</v>
      </c>
      <c r="U16" s="137">
        <v>1</v>
      </c>
      <c r="V16" s="76" t="s">
        <v>1211</v>
      </c>
      <c r="W16" s="179" t="s">
        <v>1228</v>
      </c>
      <c r="X16" s="151"/>
      <c r="Y16" s="152"/>
      <c r="Z16" s="153"/>
      <c r="AA16" s="154"/>
      <c r="AB16" s="155"/>
      <c r="AC16" s="156"/>
      <c r="AD16" s="156"/>
      <c r="AE16" s="155"/>
      <c r="AF16" s="155"/>
      <c r="AG16" s="157"/>
      <c r="AH16" s="224"/>
      <c r="AI16" s="222"/>
    </row>
    <row r="17" spans="1:35" ht="95.4" customHeight="1" x14ac:dyDescent="0.3">
      <c r="A17" s="284"/>
      <c r="B17" s="285"/>
      <c r="C17" s="286"/>
      <c r="D17" s="287"/>
      <c r="E17" s="143" t="s">
        <v>1872</v>
      </c>
      <c r="F17" s="196">
        <v>1870</v>
      </c>
      <c r="G17" s="123" t="s">
        <v>1877</v>
      </c>
      <c r="H17" s="288"/>
      <c r="I17" s="144"/>
      <c r="J17" s="143"/>
      <c r="K17" s="7">
        <v>10</v>
      </c>
      <c r="L17" s="123" t="s">
        <v>1813</v>
      </c>
      <c r="M17" s="130">
        <v>44593</v>
      </c>
      <c r="N17" s="130">
        <v>44926</v>
      </c>
      <c r="O17" s="132" t="s">
        <v>1809</v>
      </c>
      <c r="P17" s="95"/>
      <c r="Q17" s="142" t="s">
        <v>1260</v>
      </c>
      <c r="R17" s="161" t="s">
        <v>1814</v>
      </c>
      <c r="S17" s="4" t="s">
        <v>73</v>
      </c>
      <c r="T17" s="132" t="s">
        <v>1787</v>
      </c>
      <c r="U17" s="137">
        <v>1</v>
      </c>
      <c r="V17" s="4" t="s">
        <v>1218</v>
      </c>
      <c r="W17" s="179" t="s">
        <v>1228</v>
      </c>
      <c r="X17" s="151"/>
      <c r="Y17" s="152"/>
      <c r="Z17" s="153"/>
      <c r="AA17" s="154"/>
      <c r="AB17" s="155"/>
      <c r="AC17" s="156"/>
      <c r="AD17" s="156"/>
      <c r="AE17" s="155"/>
      <c r="AF17" s="155"/>
      <c r="AG17" s="157"/>
      <c r="AH17" s="224"/>
      <c r="AI17" s="222"/>
    </row>
    <row r="18" spans="1:35" ht="54" customHeight="1" x14ac:dyDescent="0.3">
      <c r="A18" s="284"/>
      <c r="B18" s="285"/>
      <c r="C18" s="286"/>
      <c r="D18" s="287"/>
      <c r="E18" s="143" t="s">
        <v>1872</v>
      </c>
      <c r="F18" s="196"/>
      <c r="G18" s="123" t="s">
        <v>1877</v>
      </c>
      <c r="H18" s="288"/>
      <c r="I18" s="144"/>
      <c r="J18" s="143"/>
      <c r="K18" s="7">
        <v>11</v>
      </c>
      <c r="L18" s="131" t="s">
        <v>1815</v>
      </c>
      <c r="M18" s="130">
        <v>44593</v>
      </c>
      <c r="N18" s="130">
        <v>44926</v>
      </c>
      <c r="O18" s="132" t="s">
        <v>1809</v>
      </c>
      <c r="P18" s="95"/>
      <c r="Q18" s="142" t="s">
        <v>1257</v>
      </c>
      <c r="R18" s="161" t="s">
        <v>1816</v>
      </c>
      <c r="S18" s="4" t="s">
        <v>66</v>
      </c>
      <c r="T18" s="132" t="s">
        <v>1787</v>
      </c>
      <c r="U18" s="137">
        <v>1</v>
      </c>
      <c r="V18" s="180" t="s">
        <v>1211</v>
      </c>
      <c r="W18" s="179" t="s">
        <v>1228</v>
      </c>
      <c r="X18" s="151"/>
      <c r="Y18" s="152"/>
      <c r="Z18" s="153"/>
      <c r="AA18" s="154"/>
      <c r="AB18" s="155"/>
      <c r="AC18" s="156"/>
      <c r="AD18" s="156"/>
      <c r="AE18" s="155"/>
      <c r="AF18" s="155"/>
      <c r="AG18" s="157"/>
      <c r="AH18" s="224"/>
      <c r="AI18" s="222"/>
    </row>
    <row r="19" spans="1:35" ht="82.8" x14ac:dyDescent="0.3">
      <c r="A19" s="284"/>
      <c r="B19" s="285"/>
      <c r="C19" s="286"/>
      <c r="D19" s="287"/>
      <c r="E19" s="143" t="s">
        <v>1872</v>
      </c>
      <c r="F19" s="196">
        <v>60</v>
      </c>
      <c r="G19" s="123" t="s">
        <v>1877</v>
      </c>
      <c r="H19" s="288"/>
      <c r="I19" s="144"/>
      <c r="J19" s="143"/>
      <c r="K19" s="7">
        <v>12</v>
      </c>
      <c r="L19" s="131" t="s">
        <v>1860</v>
      </c>
      <c r="M19" s="130">
        <v>44593</v>
      </c>
      <c r="N19" s="130">
        <v>44926</v>
      </c>
      <c r="O19" s="132" t="s">
        <v>1809</v>
      </c>
      <c r="P19" s="95"/>
      <c r="Q19" s="142" t="s">
        <v>1264</v>
      </c>
      <c r="R19" s="161" t="s">
        <v>1851</v>
      </c>
      <c r="S19" s="4" t="s">
        <v>80</v>
      </c>
      <c r="T19" s="132" t="s">
        <v>1787</v>
      </c>
      <c r="U19" s="137">
        <v>1</v>
      </c>
      <c r="V19" s="180" t="s">
        <v>1211</v>
      </c>
      <c r="W19" s="179" t="s">
        <v>1228</v>
      </c>
      <c r="X19" s="151"/>
      <c r="Y19" s="152"/>
      <c r="Z19" s="153"/>
      <c r="AA19" s="154"/>
      <c r="AB19" s="155"/>
      <c r="AC19" s="156"/>
      <c r="AD19" s="156"/>
      <c r="AE19" s="155"/>
      <c r="AF19" s="155"/>
      <c r="AG19" s="157"/>
      <c r="AH19" s="224"/>
      <c r="AI19" s="222"/>
    </row>
    <row r="20" spans="1:35" ht="110.4" x14ac:dyDescent="0.3">
      <c r="A20" s="284"/>
      <c r="B20" s="285"/>
      <c r="C20" s="286"/>
      <c r="D20" s="287"/>
      <c r="E20" s="143" t="s">
        <v>1884</v>
      </c>
      <c r="F20" s="196"/>
      <c r="G20" s="123" t="s">
        <v>1877</v>
      </c>
      <c r="H20" s="288"/>
      <c r="I20" s="144"/>
      <c r="J20" s="143"/>
      <c r="K20" s="7">
        <v>13</v>
      </c>
      <c r="L20" s="123" t="s">
        <v>1817</v>
      </c>
      <c r="M20" s="130">
        <v>44593</v>
      </c>
      <c r="N20" s="130">
        <v>44926</v>
      </c>
      <c r="O20" s="132" t="s">
        <v>1818</v>
      </c>
      <c r="P20" s="95"/>
      <c r="Q20" s="142" t="s">
        <v>1692</v>
      </c>
      <c r="R20" s="161" t="s">
        <v>1819</v>
      </c>
      <c r="S20" s="4" t="s">
        <v>1812</v>
      </c>
      <c r="T20" s="132" t="s">
        <v>1787</v>
      </c>
      <c r="U20" s="137">
        <v>1</v>
      </c>
      <c r="V20" s="76" t="s">
        <v>1211</v>
      </c>
      <c r="W20" s="179" t="s">
        <v>1228</v>
      </c>
      <c r="X20" s="151"/>
      <c r="Y20" s="152"/>
      <c r="Z20" s="153"/>
      <c r="AA20" s="154"/>
      <c r="AB20" s="155"/>
      <c r="AC20" s="156"/>
      <c r="AD20" s="156"/>
      <c r="AE20" s="155"/>
      <c r="AF20" s="155"/>
      <c r="AG20" s="157"/>
      <c r="AH20" s="224"/>
      <c r="AI20" s="222"/>
    </row>
    <row r="21" spans="1:35" ht="138" x14ac:dyDescent="0.3">
      <c r="A21" s="284"/>
      <c r="B21" s="285"/>
      <c r="C21" s="286"/>
      <c r="D21" s="287"/>
      <c r="E21" s="143" t="s">
        <v>1884</v>
      </c>
      <c r="F21" s="196">
        <v>60</v>
      </c>
      <c r="G21" s="123" t="s">
        <v>1877</v>
      </c>
      <c r="H21" s="288"/>
      <c r="I21" s="144"/>
      <c r="J21" s="143"/>
      <c r="K21" s="7">
        <v>14</v>
      </c>
      <c r="L21" s="123" t="s">
        <v>1820</v>
      </c>
      <c r="M21" s="130">
        <v>44593</v>
      </c>
      <c r="N21" s="130">
        <v>44926</v>
      </c>
      <c r="O21" s="132" t="s">
        <v>1818</v>
      </c>
      <c r="P21" s="95"/>
      <c r="Q21" s="172" t="s">
        <v>1821</v>
      </c>
      <c r="R21" s="161" t="s">
        <v>1822</v>
      </c>
      <c r="S21" s="149" t="s">
        <v>1823</v>
      </c>
      <c r="T21" s="132" t="s">
        <v>1787</v>
      </c>
      <c r="U21" s="150">
        <v>1</v>
      </c>
      <c r="V21" s="4" t="s">
        <v>1218</v>
      </c>
      <c r="W21" s="179" t="s">
        <v>1228</v>
      </c>
      <c r="X21" s="151"/>
      <c r="Y21" s="152"/>
      <c r="Z21" s="153"/>
      <c r="AA21" s="154"/>
      <c r="AB21" s="155"/>
      <c r="AC21" s="156"/>
      <c r="AD21" s="156"/>
      <c r="AE21" s="155"/>
      <c r="AF21" s="155"/>
      <c r="AG21" s="157"/>
      <c r="AH21" s="224"/>
      <c r="AI21" s="222"/>
    </row>
    <row r="22" spans="1:35" ht="55.2" x14ac:dyDescent="0.3">
      <c r="A22" s="284"/>
      <c r="B22" s="285"/>
      <c r="C22" s="286"/>
      <c r="D22" s="287"/>
      <c r="E22" s="143" t="s">
        <v>1884</v>
      </c>
      <c r="F22" s="196"/>
      <c r="G22" s="123" t="s">
        <v>1877</v>
      </c>
      <c r="H22" s="288"/>
      <c r="I22" s="144"/>
      <c r="J22" s="143"/>
      <c r="K22" s="7">
        <v>15</v>
      </c>
      <c r="L22" s="123" t="s">
        <v>1826</v>
      </c>
      <c r="M22" s="130">
        <v>44593</v>
      </c>
      <c r="N22" s="130">
        <v>44773</v>
      </c>
      <c r="O22" s="132" t="s">
        <v>1818</v>
      </c>
      <c r="P22" s="95"/>
      <c r="Q22" s="172" t="s">
        <v>1309</v>
      </c>
      <c r="R22" s="161" t="s">
        <v>1824</v>
      </c>
      <c r="S22" s="149" t="s">
        <v>1825</v>
      </c>
      <c r="T22" s="132" t="s">
        <v>1787</v>
      </c>
      <c r="U22" s="150">
        <v>2</v>
      </c>
      <c r="V22" s="76" t="s">
        <v>1211</v>
      </c>
      <c r="W22" s="179" t="s">
        <v>1228</v>
      </c>
      <c r="X22" s="151"/>
      <c r="Y22" s="152"/>
      <c r="Z22" s="153"/>
      <c r="AA22" s="154"/>
      <c r="AB22" s="155"/>
      <c r="AC22" s="156"/>
      <c r="AD22" s="156"/>
      <c r="AE22" s="155"/>
      <c r="AF22" s="155"/>
      <c r="AG22" s="157"/>
      <c r="AH22" s="224"/>
      <c r="AI22" s="222"/>
    </row>
    <row r="23" spans="1:35" ht="55.2" x14ac:dyDescent="0.3">
      <c r="A23" s="284"/>
      <c r="B23" s="285"/>
      <c r="C23" s="286"/>
      <c r="D23" s="287"/>
      <c r="E23" s="143" t="s">
        <v>1884</v>
      </c>
      <c r="F23" s="196">
        <v>20</v>
      </c>
      <c r="G23" s="123" t="s">
        <v>1877</v>
      </c>
      <c r="H23" s="288"/>
      <c r="I23" s="144"/>
      <c r="J23" s="143"/>
      <c r="K23" s="7">
        <v>16</v>
      </c>
      <c r="L23" s="123" t="s">
        <v>1827</v>
      </c>
      <c r="M23" s="130">
        <v>44593</v>
      </c>
      <c r="N23" s="130">
        <v>44926</v>
      </c>
      <c r="O23" s="132" t="s">
        <v>1818</v>
      </c>
      <c r="P23" s="95"/>
      <c r="Q23" s="172" t="s">
        <v>1828</v>
      </c>
      <c r="R23" s="161" t="s">
        <v>1829</v>
      </c>
      <c r="S23" s="149" t="s">
        <v>185</v>
      </c>
      <c r="T23" s="132" t="s">
        <v>1787</v>
      </c>
      <c r="U23" s="150">
        <v>1</v>
      </c>
      <c r="V23" s="76" t="s">
        <v>1211</v>
      </c>
      <c r="W23" s="179" t="s">
        <v>1228</v>
      </c>
      <c r="X23" s="151"/>
      <c r="Y23" s="152"/>
      <c r="Z23" s="153"/>
      <c r="AA23" s="154"/>
      <c r="AB23" s="155"/>
      <c r="AC23" s="156"/>
      <c r="AD23" s="156"/>
      <c r="AE23" s="155"/>
      <c r="AF23" s="155"/>
      <c r="AG23" s="157"/>
      <c r="AH23" s="224"/>
      <c r="AI23" s="222"/>
    </row>
    <row r="24" spans="1:35" ht="96.6" x14ac:dyDescent="0.3">
      <c r="A24" s="284"/>
      <c r="B24" s="285"/>
      <c r="C24" s="286"/>
      <c r="D24" s="287"/>
      <c r="E24" s="143" t="s">
        <v>1873</v>
      </c>
      <c r="F24" s="196"/>
      <c r="G24" s="123" t="s">
        <v>1877</v>
      </c>
      <c r="H24" s="288"/>
      <c r="I24" s="144"/>
      <c r="J24" s="143"/>
      <c r="K24" s="7">
        <v>17</v>
      </c>
      <c r="L24" s="143" t="s">
        <v>1831</v>
      </c>
      <c r="M24" s="145">
        <v>44593</v>
      </c>
      <c r="N24" s="145">
        <v>44926</v>
      </c>
      <c r="O24" s="146" t="s">
        <v>1830</v>
      </c>
      <c r="P24" s="95"/>
      <c r="Q24" s="172" t="s">
        <v>1832</v>
      </c>
      <c r="R24" s="148" t="s">
        <v>1833</v>
      </c>
      <c r="S24" s="149" t="s">
        <v>1834</v>
      </c>
      <c r="T24" s="132" t="s">
        <v>1787</v>
      </c>
      <c r="U24" s="173">
        <v>1</v>
      </c>
      <c r="V24" s="180" t="s">
        <v>1211</v>
      </c>
      <c r="W24" s="179" t="s">
        <v>1228</v>
      </c>
      <c r="X24" s="151"/>
      <c r="Y24" s="152"/>
      <c r="Z24" s="153"/>
      <c r="AA24" s="154"/>
      <c r="AB24" s="155"/>
      <c r="AC24" s="156"/>
      <c r="AD24" s="156"/>
      <c r="AE24" s="155"/>
      <c r="AF24" s="155"/>
      <c r="AG24" s="157"/>
      <c r="AH24" s="224"/>
      <c r="AI24" s="222"/>
    </row>
    <row r="25" spans="1:35" ht="41.4" x14ac:dyDescent="0.3">
      <c r="A25" s="284"/>
      <c r="B25" s="285"/>
      <c r="C25" s="286"/>
      <c r="D25" s="287"/>
      <c r="E25" s="143" t="s">
        <v>1873</v>
      </c>
      <c r="F25" s="196">
        <v>240</v>
      </c>
      <c r="G25" s="123" t="s">
        <v>1877</v>
      </c>
      <c r="H25" s="288"/>
      <c r="I25" s="144"/>
      <c r="J25" s="143"/>
      <c r="K25" s="7">
        <v>18</v>
      </c>
      <c r="L25" s="143" t="s">
        <v>1836</v>
      </c>
      <c r="M25" s="145">
        <v>44593</v>
      </c>
      <c r="N25" s="145" t="s">
        <v>1835</v>
      </c>
      <c r="O25" s="146" t="s">
        <v>1830</v>
      </c>
      <c r="P25" s="95"/>
      <c r="Q25" s="172" t="s">
        <v>1837</v>
      </c>
      <c r="R25" s="162" t="s">
        <v>1838</v>
      </c>
      <c r="S25" s="162" t="s">
        <v>95</v>
      </c>
      <c r="T25" s="132" t="s">
        <v>1787</v>
      </c>
      <c r="U25" s="150">
        <v>4</v>
      </c>
      <c r="V25" s="4" t="s">
        <v>1218</v>
      </c>
      <c r="W25" s="179" t="s">
        <v>1228</v>
      </c>
      <c r="X25" s="151"/>
      <c r="Y25" s="152"/>
      <c r="Z25" s="153"/>
      <c r="AA25" s="154"/>
      <c r="AB25" s="155"/>
      <c r="AC25" s="156"/>
      <c r="AD25" s="156"/>
      <c r="AE25" s="155"/>
      <c r="AF25" s="155"/>
      <c r="AG25" s="157"/>
      <c r="AH25" s="224"/>
      <c r="AI25" s="222"/>
    </row>
    <row r="26" spans="1:35" ht="55.2" x14ac:dyDescent="0.3">
      <c r="A26" s="284"/>
      <c r="B26" s="285"/>
      <c r="C26" s="286"/>
      <c r="D26" s="287"/>
      <c r="E26" s="143" t="s">
        <v>1873</v>
      </c>
      <c r="F26" s="196">
        <v>90</v>
      </c>
      <c r="G26" s="123" t="s">
        <v>1877</v>
      </c>
      <c r="H26" s="288"/>
      <c r="I26" s="144"/>
      <c r="J26" s="143"/>
      <c r="K26" s="7">
        <v>19</v>
      </c>
      <c r="L26" s="143" t="s">
        <v>1842</v>
      </c>
      <c r="M26" s="145">
        <v>44593</v>
      </c>
      <c r="N26" s="145">
        <v>44712</v>
      </c>
      <c r="O26" s="146" t="s">
        <v>1830</v>
      </c>
      <c r="P26" s="95"/>
      <c r="Q26" s="172" t="s">
        <v>1839</v>
      </c>
      <c r="R26" s="162" t="s">
        <v>1840</v>
      </c>
      <c r="S26" s="149" t="s">
        <v>1841</v>
      </c>
      <c r="T26" s="132" t="s">
        <v>1787</v>
      </c>
      <c r="U26" s="150">
        <v>3</v>
      </c>
      <c r="V26" s="4" t="s">
        <v>1218</v>
      </c>
      <c r="W26" s="179" t="s">
        <v>1228</v>
      </c>
      <c r="X26" s="151"/>
      <c r="Y26" s="152"/>
      <c r="Z26" s="153"/>
      <c r="AA26" s="154"/>
      <c r="AB26" s="155"/>
      <c r="AC26" s="156"/>
      <c r="AD26" s="156"/>
      <c r="AE26" s="155"/>
      <c r="AF26" s="155"/>
      <c r="AG26" s="157"/>
      <c r="AH26" s="224"/>
      <c r="AI26" s="222"/>
    </row>
    <row r="27" spans="1:35" ht="69" x14ac:dyDescent="0.3">
      <c r="A27" s="284"/>
      <c r="B27" s="285"/>
      <c r="C27" s="286"/>
      <c r="D27" s="287"/>
      <c r="E27" s="143" t="s">
        <v>1873</v>
      </c>
      <c r="F27" s="196">
        <v>60</v>
      </c>
      <c r="G27" s="123" t="s">
        <v>1877</v>
      </c>
      <c r="H27" s="288"/>
      <c r="I27" s="144"/>
      <c r="J27" s="143"/>
      <c r="K27" s="7">
        <v>20</v>
      </c>
      <c r="L27" s="123" t="s">
        <v>1846</v>
      </c>
      <c r="M27" s="130">
        <v>44593</v>
      </c>
      <c r="N27" s="130">
        <v>44773</v>
      </c>
      <c r="O27" s="132" t="s">
        <v>1830</v>
      </c>
      <c r="P27" s="95"/>
      <c r="Q27" s="172" t="s">
        <v>1843</v>
      </c>
      <c r="R27" s="162" t="s">
        <v>1844</v>
      </c>
      <c r="S27" s="149" t="s">
        <v>1845</v>
      </c>
      <c r="T27" s="132" t="s">
        <v>1787</v>
      </c>
      <c r="U27" s="150">
        <v>1</v>
      </c>
      <c r="V27" s="180" t="s">
        <v>1211</v>
      </c>
      <c r="W27" s="179" t="s">
        <v>1228</v>
      </c>
      <c r="X27" s="151"/>
      <c r="Y27" s="152"/>
      <c r="Z27" s="153"/>
      <c r="AA27" s="154"/>
      <c r="AB27" s="155"/>
      <c r="AC27" s="156"/>
      <c r="AD27" s="156"/>
      <c r="AE27" s="155"/>
      <c r="AF27" s="155"/>
      <c r="AG27" s="157"/>
      <c r="AH27" s="224"/>
      <c r="AI27" s="222"/>
    </row>
    <row r="28" spans="1:35" ht="111" customHeight="1" x14ac:dyDescent="0.3">
      <c r="A28" s="284"/>
      <c r="B28" s="285"/>
      <c r="C28" s="286"/>
      <c r="D28" s="287"/>
      <c r="E28" s="143" t="s">
        <v>1874</v>
      </c>
      <c r="F28" s="196"/>
      <c r="G28" s="123" t="s">
        <v>1877</v>
      </c>
      <c r="H28" s="288"/>
      <c r="I28" s="144"/>
      <c r="J28" s="143"/>
      <c r="K28" s="7">
        <v>21</v>
      </c>
      <c r="L28" s="123" t="s">
        <v>1855</v>
      </c>
      <c r="M28" s="130">
        <v>44593</v>
      </c>
      <c r="N28" s="130">
        <v>44926</v>
      </c>
      <c r="O28" s="132" t="s">
        <v>1854</v>
      </c>
      <c r="P28" s="95"/>
      <c r="Q28" s="172" t="s">
        <v>1691</v>
      </c>
      <c r="R28" s="162" t="s">
        <v>1852</v>
      </c>
      <c r="S28" s="149" t="s">
        <v>1001</v>
      </c>
      <c r="T28" s="132" t="s">
        <v>1787</v>
      </c>
      <c r="U28" s="150">
        <v>1</v>
      </c>
      <c r="V28" s="180" t="s">
        <v>1211</v>
      </c>
      <c r="W28" s="179" t="s">
        <v>1228</v>
      </c>
      <c r="X28" s="151"/>
      <c r="Y28" s="152"/>
      <c r="Z28" s="153"/>
      <c r="AA28" s="154"/>
      <c r="AB28" s="155"/>
      <c r="AC28" s="156"/>
      <c r="AD28" s="156"/>
      <c r="AE28" s="155"/>
      <c r="AF28" s="155"/>
      <c r="AG28" s="157"/>
      <c r="AH28" s="224"/>
      <c r="AI28" s="222"/>
    </row>
    <row r="29" spans="1:35" ht="111" customHeight="1" x14ac:dyDescent="0.3">
      <c r="A29" s="284"/>
      <c r="B29" s="285"/>
      <c r="C29" s="286"/>
      <c r="D29" s="287"/>
      <c r="E29" s="143" t="s">
        <v>1874</v>
      </c>
      <c r="F29" s="196"/>
      <c r="G29" s="123" t="s">
        <v>1877</v>
      </c>
      <c r="H29" s="288"/>
      <c r="I29" s="144"/>
      <c r="J29" s="143"/>
      <c r="K29" s="7">
        <v>22</v>
      </c>
      <c r="L29" s="161" t="s">
        <v>1856</v>
      </c>
      <c r="M29" s="130">
        <v>44593</v>
      </c>
      <c r="N29" s="130">
        <v>44926</v>
      </c>
      <c r="O29" s="132" t="s">
        <v>1854</v>
      </c>
      <c r="P29" s="95"/>
      <c r="Q29" s="172" t="s">
        <v>1292</v>
      </c>
      <c r="R29" s="162" t="s">
        <v>1853</v>
      </c>
      <c r="S29" s="149" t="s">
        <v>89</v>
      </c>
      <c r="T29" s="132" t="s">
        <v>1787</v>
      </c>
      <c r="U29" s="150">
        <v>1</v>
      </c>
      <c r="V29" s="4" t="s">
        <v>1218</v>
      </c>
      <c r="W29" s="179" t="s">
        <v>1228</v>
      </c>
      <c r="X29" s="151"/>
      <c r="Y29" s="152"/>
      <c r="Z29" s="153"/>
      <c r="AA29" s="154"/>
      <c r="AB29" s="155"/>
      <c r="AC29" s="156"/>
      <c r="AD29" s="156"/>
      <c r="AE29" s="155"/>
      <c r="AF29" s="155"/>
      <c r="AG29" s="157"/>
      <c r="AH29" s="224"/>
      <c r="AI29" s="222"/>
    </row>
    <row r="30" spans="1:35" ht="111" customHeight="1" x14ac:dyDescent="0.3">
      <c r="A30" s="284"/>
      <c r="B30" s="285"/>
      <c r="C30" s="286"/>
      <c r="D30" s="287"/>
      <c r="E30" s="143" t="s">
        <v>1875</v>
      </c>
      <c r="F30" s="196"/>
      <c r="G30" s="123" t="s">
        <v>1877</v>
      </c>
      <c r="H30" s="288"/>
      <c r="I30" s="144"/>
      <c r="J30" s="143"/>
      <c r="K30" s="7">
        <v>23</v>
      </c>
      <c r="L30" s="161" t="s">
        <v>1856</v>
      </c>
      <c r="M30" s="130">
        <v>44593</v>
      </c>
      <c r="N30" s="130">
        <v>44926</v>
      </c>
      <c r="O30" s="146" t="s">
        <v>1899</v>
      </c>
      <c r="P30" s="95"/>
      <c r="Q30" s="172" t="s">
        <v>1288</v>
      </c>
      <c r="R30" s="162" t="s">
        <v>1857</v>
      </c>
      <c r="S30" s="149" t="s">
        <v>133</v>
      </c>
      <c r="T30" s="132" t="s">
        <v>1787</v>
      </c>
      <c r="U30" s="150">
        <v>1</v>
      </c>
      <c r="V30" s="4" t="s">
        <v>1218</v>
      </c>
      <c r="W30" s="179" t="s">
        <v>1228</v>
      </c>
      <c r="X30" s="151"/>
      <c r="Y30" s="152"/>
      <c r="Z30" s="153"/>
      <c r="AA30" s="154"/>
      <c r="AB30" s="155"/>
      <c r="AC30" s="156"/>
      <c r="AD30" s="156"/>
      <c r="AE30" s="155"/>
      <c r="AF30" s="155"/>
      <c r="AG30" s="157"/>
      <c r="AH30" s="224"/>
      <c r="AI30" s="222"/>
    </row>
    <row r="31" spans="1:35" ht="82.8" x14ac:dyDescent="0.3">
      <c r="A31" s="284"/>
      <c r="B31" s="285"/>
      <c r="C31" s="286"/>
      <c r="D31" s="287"/>
      <c r="E31" s="143" t="s">
        <v>1875</v>
      </c>
      <c r="F31" s="196">
        <v>1500</v>
      </c>
      <c r="G31" s="123" t="s">
        <v>1914</v>
      </c>
      <c r="H31" s="288"/>
      <c r="I31" s="144"/>
      <c r="J31" s="143"/>
      <c r="K31" s="7">
        <v>24</v>
      </c>
      <c r="L31" s="131" t="s">
        <v>1859</v>
      </c>
      <c r="M31" s="130">
        <v>44593</v>
      </c>
      <c r="N31" s="130">
        <v>44926</v>
      </c>
      <c r="O31" s="146" t="s">
        <v>1899</v>
      </c>
      <c r="P31" s="95"/>
      <c r="Q31" s="172" t="s">
        <v>1740</v>
      </c>
      <c r="R31" s="162" t="s">
        <v>1858</v>
      </c>
      <c r="S31" s="149" t="s">
        <v>1110</v>
      </c>
      <c r="T31" s="132" t="s">
        <v>1787</v>
      </c>
      <c r="U31" s="150">
        <v>4</v>
      </c>
      <c r="V31" s="4" t="s">
        <v>1218</v>
      </c>
      <c r="W31" s="179" t="s">
        <v>1228</v>
      </c>
      <c r="X31" s="151"/>
      <c r="Y31" s="152"/>
      <c r="Z31" s="153"/>
      <c r="AA31" s="154"/>
      <c r="AB31" s="155"/>
      <c r="AC31" s="156"/>
      <c r="AD31" s="156"/>
      <c r="AE31" s="155"/>
      <c r="AF31" s="155"/>
      <c r="AG31" s="157"/>
      <c r="AH31" s="224"/>
      <c r="AI31" s="222"/>
    </row>
    <row r="32" spans="1:35" ht="111" customHeight="1" x14ac:dyDescent="0.3">
      <c r="A32" s="284"/>
      <c r="B32" s="285"/>
      <c r="C32" s="286"/>
      <c r="D32" s="287"/>
      <c r="E32" s="143" t="s">
        <v>1876</v>
      </c>
      <c r="F32" s="196"/>
      <c r="G32" s="123" t="s">
        <v>1877</v>
      </c>
      <c r="H32" s="288"/>
      <c r="I32" s="144"/>
      <c r="J32" s="143"/>
      <c r="K32" s="7">
        <v>25</v>
      </c>
      <c r="L32" s="131" t="s">
        <v>1866</v>
      </c>
      <c r="M32" s="130">
        <v>44593</v>
      </c>
      <c r="N32" s="130">
        <v>44926</v>
      </c>
      <c r="O32" s="146" t="s">
        <v>1865</v>
      </c>
      <c r="P32" s="95"/>
      <c r="Q32" s="172" t="s">
        <v>1322</v>
      </c>
      <c r="R32" s="162" t="s">
        <v>1861</v>
      </c>
      <c r="S32" s="149" t="s">
        <v>203</v>
      </c>
      <c r="T32" s="132" t="s">
        <v>1787</v>
      </c>
      <c r="U32" s="150">
        <v>1</v>
      </c>
      <c r="V32" s="4" t="s">
        <v>1218</v>
      </c>
      <c r="W32" s="179" t="s">
        <v>1228</v>
      </c>
      <c r="X32" s="151"/>
      <c r="Y32" s="152"/>
      <c r="Z32" s="153"/>
      <c r="AA32" s="154"/>
      <c r="AB32" s="155"/>
      <c r="AC32" s="156"/>
      <c r="AD32" s="156"/>
      <c r="AE32" s="155"/>
      <c r="AF32" s="155"/>
      <c r="AG32" s="157"/>
      <c r="AH32" s="224"/>
      <c r="AI32" s="222"/>
    </row>
    <row r="33" spans="1:35" ht="82.8" x14ac:dyDescent="0.3">
      <c r="A33" s="284"/>
      <c r="B33" s="285"/>
      <c r="C33" s="286"/>
      <c r="D33" s="287"/>
      <c r="E33" s="143" t="s">
        <v>1876</v>
      </c>
      <c r="F33" s="196"/>
      <c r="G33" s="123" t="s">
        <v>1877</v>
      </c>
      <c r="H33" s="288"/>
      <c r="I33" s="144"/>
      <c r="J33" s="143"/>
      <c r="K33" s="7">
        <v>26</v>
      </c>
      <c r="L33" s="131" t="s">
        <v>1864</v>
      </c>
      <c r="M33" s="130">
        <v>44593</v>
      </c>
      <c r="N33" s="130">
        <v>44926</v>
      </c>
      <c r="O33" s="146" t="s">
        <v>1865</v>
      </c>
      <c r="P33" s="95"/>
      <c r="Q33" s="172" t="s">
        <v>1323</v>
      </c>
      <c r="R33" s="162" t="s">
        <v>1862</v>
      </c>
      <c r="S33" s="149" t="s">
        <v>1863</v>
      </c>
      <c r="T33" s="132" t="s">
        <v>1787</v>
      </c>
      <c r="U33" s="150">
        <v>29</v>
      </c>
      <c r="V33" s="4" t="s">
        <v>1218</v>
      </c>
      <c r="W33" s="181"/>
      <c r="X33" s="151"/>
      <c r="Y33" s="152"/>
      <c r="Z33" s="153"/>
      <c r="AA33" s="154"/>
      <c r="AB33" s="155"/>
      <c r="AC33" s="156"/>
      <c r="AD33" s="156"/>
      <c r="AE33" s="155"/>
      <c r="AF33" s="155"/>
      <c r="AG33" s="157"/>
      <c r="AH33" s="224"/>
      <c r="AI33" s="222"/>
    </row>
    <row r="34" spans="1:35" ht="111" customHeight="1" x14ac:dyDescent="0.3">
      <c r="A34" s="284"/>
      <c r="B34" s="285"/>
      <c r="C34" s="286"/>
      <c r="D34" s="287"/>
      <c r="E34" s="143" t="s">
        <v>1876</v>
      </c>
      <c r="F34" s="196"/>
      <c r="G34" s="123" t="s">
        <v>1877</v>
      </c>
      <c r="H34" s="288"/>
      <c r="I34" s="144"/>
      <c r="J34" s="143"/>
      <c r="K34" s="7">
        <v>27</v>
      </c>
      <c r="L34" s="143" t="s">
        <v>1868</v>
      </c>
      <c r="M34" s="145">
        <v>44593</v>
      </c>
      <c r="N34" s="145">
        <v>44926</v>
      </c>
      <c r="O34" s="146" t="s">
        <v>1869</v>
      </c>
      <c r="P34" s="95"/>
      <c r="Q34" s="172" t="s">
        <v>1754</v>
      </c>
      <c r="R34" s="162" t="s">
        <v>1867</v>
      </c>
      <c r="S34" s="149" t="s">
        <v>1136</v>
      </c>
      <c r="T34" s="132" t="s">
        <v>1787</v>
      </c>
      <c r="U34" s="150">
        <v>1</v>
      </c>
      <c r="V34" s="4" t="s">
        <v>1218</v>
      </c>
      <c r="W34" s="179" t="s">
        <v>1228</v>
      </c>
      <c r="X34" s="151"/>
      <c r="Y34" s="152"/>
      <c r="Z34" s="153"/>
      <c r="AA34" s="154"/>
      <c r="AB34" s="155"/>
      <c r="AC34" s="156"/>
      <c r="AD34" s="156"/>
      <c r="AE34" s="155"/>
      <c r="AF34" s="155"/>
      <c r="AG34" s="157"/>
      <c r="AH34" s="224"/>
      <c r="AI34" s="222"/>
    </row>
    <row r="35" spans="1:35" ht="69.599999999999994" thickBot="1" x14ac:dyDescent="0.35">
      <c r="A35" s="239"/>
      <c r="B35" s="242"/>
      <c r="C35" s="245"/>
      <c r="D35" s="248"/>
      <c r="E35" s="82" t="s">
        <v>1876</v>
      </c>
      <c r="F35" s="195"/>
      <c r="G35" s="82" t="s">
        <v>1877</v>
      </c>
      <c r="H35" s="251"/>
      <c r="I35" s="32"/>
      <c r="J35" s="82"/>
      <c r="K35" s="33">
        <v>28</v>
      </c>
      <c r="L35" s="169" t="s">
        <v>1871</v>
      </c>
      <c r="M35" s="34">
        <v>44593</v>
      </c>
      <c r="N35" s="34">
        <v>44926</v>
      </c>
      <c r="O35" s="183" t="s">
        <v>1869</v>
      </c>
      <c r="P35" s="95"/>
      <c r="Q35" s="97" t="s">
        <v>1735</v>
      </c>
      <c r="R35" s="163" t="s">
        <v>1870</v>
      </c>
      <c r="S35" s="35" t="s">
        <v>1098</v>
      </c>
      <c r="T35" s="35" t="s">
        <v>1787</v>
      </c>
      <c r="U35" s="138">
        <v>1</v>
      </c>
      <c r="V35" s="4" t="s">
        <v>1218</v>
      </c>
      <c r="W35" s="175" t="s">
        <v>1228</v>
      </c>
      <c r="X35" s="116"/>
      <c r="Y35" s="36"/>
      <c r="Z35" s="117"/>
      <c r="AA35" s="107">
        <f t="shared" si="0"/>
        <v>0</v>
      </c>
      <c r="AB35" s="37">
        <f t="shared" si="1"/>
        <v>0</v>
      </c>
      <c r="AC35" s="38">
        <v>0.2</v>
      </c>
      <c r="AD35" s="38">
        <v>0.8</v>
      </c>
      <c r="AE35" s="37">
        <f t="shared" si="2"/>
        <v>0</v>
      </c>
      <c r="AF35" s="37">
        <f t="shared" si="3"/>
        <v>0</v>
      </c>
      <c r="AG35" s="42">
        <f t="shared" si="4"/>
        <v>0</v>
      </c>
      <c r="AH35" s="225"/>
      <c r="AI35" s="223"/>
    </row>
    <row r="36" spans="1:35" ht="69" x14ac:dyDescent="0.3">
      <c r="A36" s="258">
        <v>2</v>
      </c>
      <c r="B36" s="280" t="s">
        <v>1847</v>
      </c>
      <c r="C36" s="281">
        <v>2.5000000000000001E-2</v>
      </c>
      <c r="D36" s="282"/>
      <c r="E36" s="83" t="s">
        <v>1884</v>
      </c>
      <c r="F36" s="128"/>
      <c r="G36" s="83" t="s">
        <v>1877</v>
      </c>
      <c r="H36" s="283">
        <f>SUM(I36:I42)</f>
        <v>0</v>
      </c>
      <c r="I36" s="24"/>
      <c r="J36" s="83"/>
      <c r="K36" s="25">
        <v>1</v>
      </c>
      <c r="L36" s="167" t="s">
        <v>1879</v>
      </c>
      <c r="M36" s="182">
        <v>44570</v>
      </c>
      <c r="N36" s="26">
        <v>44601</v>
      </c>
      <c r="O36" s="129" t="s">
        <v>1818</v>
      </c>
      <c r="P36" s="95"/>
      <c r="Q36" s="101" t="s">
        <v>1311</v>
      </c>
      <c r="R36" s="164" t="s">
        <v>1847</v>
      </c>
      <c r="S36" s="27" t="s">
        <v>1848</v>
      </c>
      <c r="T36" s="27" t="s">
        <v>1787</v>
      </c>
      <c r="U36" s="139">
        <v>1</v>
      </c>
      <c r="V36" s="271" t="s">
        <v>1218</v>
      </c>
      <c r="W36" s="272"/>
      <c r="X36" s="111"/>
      <c r="Y36" s="28"/>
      <c r="Z36" s="112"/>
      <c r="AA36" s="105">
        <f t="shared" si="0"/>
        <v>0</v>
      </c>
      <c r="AB36" s="29">
        <f t="shared" si="1"/>
        <v>0</v>
      </c>
      <c r="AC36" s="30">
        <v>0.2</v>
      </c>
      <c r="AD36" s="30">
        <v>0.8</v>
      </c>
      <c r="AE36" s="29">
        <f t="shared" si="2"/>
        <v>0</v>
      </c>
      <c r="AF36" s="29">
        <f t="shared" si="3"/>
        <v>0</v>
      </c>
      <c r="AG36" s="40">
        <f t="shared" si="4"/>
        <v>0</v>
      </c>
      <c r="AH36" s="226">
        <f t="shared" ref="AH36" si="5">AVERAGEIF(AG36:AG42,"&lt;&gt;#¡DIV/0!")</f>
        <v>0</v>
      </c>
      <c r="AI36" s="227">
        <f>+C36*AH36</f>
        <v>0</v>
      </c>
    </row>
    <row r="37" spans="1:35" ht="27.6" x14ac:dyDescent="0.3">
      <c r="A37" s="238"/>
      <c r="B37" s="241"/>
      <c r="C37" s="244"/>
      <c r="D37" s="247"/>
      <c r="E37" s="81"/>
      <c r="F37" s="136"/>
      <c r="G37" s="81"/>
      <c r="H37" s="250"/>
      <c r="I37" s="6"/>
      <c r="J37" s="81"/>
      <c r="K37" s="7">
        <v>2</v>
      </c>
      <c r="L37" s="162" t="s">
        <v>1880</v>
      </c>
      <c r="M37" s="145">
        <v>44593</v>
      </c>
      <c r="N37" s="145">
        <v>44651</v>
      </c>
      <c r="O37" s="132" t="s">
        <v>1818</v>
      </c>
      <c r="P37" s="95"/>
      <c r="Q37" s="172"/>
      <c r="R37" s="162"/>
      <c r="S37" s="149"/>
      <c r="T37" s="132"/>
      <c r="U37" s="150"/>
      <c r="V37" s="253"/>
      <c r="W37" s="235"/>
      <c r="X37" s="113"/>
      <c r="Y37" s="13"/>
      <c r="Z37" s="114"/>
      <c r="AA37" s="106">
        <f t="shared" si="0"/>
        <v>0</v>
      </c>
      <c r="AB37" s="12" t="e">
        <f t="shared" si="1"/>
        <v>#DIV/0!</v>
      </c>
      <c r="AC37" s="11">
        <v>0.2</v>
      </c>
      <c r="AD37" s="11">
        <v>0.8</v>
      </c>
      <c r="AE37" s="12">
        <f t="shared" si="2"/>
        <v>0</v>
      </c>
      <c r="AF37" s="12" t="e">
        <f t="shared" si="3"/>
        <v>#DIV/0!</v>
      </c>
      <c r="AG37" s="41" t="e">
        <f t="shared" si="4"/>
        <v>#DIV/0!</v>
      </c>
      <c r="AH37" s="224"/>
      <c r="AI37" s="222"/>
    </row>
    <row r="38" spans="1:35" ht="69" x14ac:dyDescent="0.3">
      <c r="A38" s="238"/>
      <c r="B38" s="241"/>
      <c r="C38" s="244"/>
      <c r="D38" s="247"/>
      <c r="E38" s="81"/>
      <c r="F38" s="136"/>
      <c r="G38" s="81"/>
      <c r="H38" s="250"/>
      <c r="I38" s="6"/>
      <c r="J38" s="81"/>
      <c r="K38" s="7">
        <v>3</v>
      </c>
      <c r="L38" s="162" t="s">
        <v>1882</v>
      </c>
      <c r="M38" s="8">
        <v>44677</v>
      </c>
      <c r="N38" s="8">
        <v>44860</v>
      </c>
      <c r="O38" s="132" t="s">
        <v>1818</v>
      </c>
      <c r="P38" s="95"/>
      <c r="Q38" s="102"/>
      <c r="R38" s="160"/>
      <c r="S38" s="4"/>
      <c r="T38" s="4"/>
      <c r="U38" s="137"/>
      <c r="V38" s="253"/>
      <c r="W38" s="235"/>
      <c r="X38" s="113"/>
      <c r="Y38" s="13"/>
      <c r="Z38" s="115"/>
      <c r="AA38" s="106">
        <f t="shared" si="0"/>
        <v>0</v>
      </c>
      <c r="AB38" s="12" t="e">
        <f t="shared" si="1"/>
        <v>#DIV/0!</v>
      </c>
      <c r="AC38" s="11">
        <v>0.2</v>
      </c>
      <c r="AD38" s="11">
        <v>0.8</v>
      </c>
      <c r="AE38" s="12">
        <f t="shared" si="2"/>
        <v>0</v>
      </c>
      <c r="AF38" s="12" t="e">
        <f t="shared" si="3"/>
        <v>#DIV/0!</v>
      </c>
      <c r="AG38" s="41" t="e">
        <f t="shared" si="4"/>
        <v>#DIV/0!</v>
      </c>
      <c r="AH38" s="224"/>
      <c r="AI38" s="222"/>
    </row>
    <row r="39" spans="1:35" ht="27.6" x14ac:dyDescent="0.3">
      <c r="A39" s="238"/>
      <c r="B39" s="241"/>
      <c r="C39" s="244"/>
      <c r="D39" s="247"/>
      <c r="E39" s="81"/>
      <c r="F39" s="136"/>
      <c r="G39" s="81"/>
      <c r="H39" s="250"/>
      <c r="I39" s="6"/>
      <c r="J39" s="81"/>
      <c r="K39" s="7">
        <v>4</v>
      </c>
      <c r="L39" s="161" t="s">
        <v>1883</v>
      </c>
      <c r="M39" s="8">
        <v>44677</v>
      </c>
      <c r="N39" s="8">
        <v>44860</v>
      </c>
      <c r="O39" s="132" t="s">
        <v>1818</v>
      </c>
      <c r="P39" s="95"/>
      <c r="Q39" s="102"/>
      <c r="R39" s="160"/>
      <c r="S39" s="4"/>
      <c r="T39" s="4"/>
      <c r="U39" s="137"/>
      <c r="V39" s="253"/>
      <c r="W39" s="235"/>
      <c r="X39" s="113"/>
      <c r="Y39" s="13"/>
      <c r="Z39" s="115"/>
      <c r="AA39" s="106">
        <f t="shared" si="0"/>
        <v>0</v>
      </c>
      <c r="AB39" s="12" t="e">
        <f t="shared" si="1"/>
        <v>#DIV/0!</v>
      </c>
      <c r="AC39" s="11">
        <v>0.2</v>
      </c>
      <c r="AD39" s="11">
        <v>0.8</v>
      </c>
      <c r="AE39" s="12">
        <f t="shared" si="2"/>
        <v>0</v>
      </c>
      <c r="AF39" s="12" t="e">
        <f t="shared" si="3"/>
        <v>#DIV/0!</v>
      </c>
      <c r="AG39" s="41" t="e">
        <f t="shared" si="4"/>
        <v>#DIV/0!</v>
      </c>
      <c r="AH39" s="224"/>
      <c r="AI39" s="222"/>
    </row>
    <row r="40" spans="1:35" ht="27.6" x14ac:dyDescent="0.3">
      <c r="A40" s="238"/>
      <c r="B40" s="241"/>
      <c r="C40" s="244"/>
      <c r="D40" s="247"/>
      <c r="E40" s="81"/>
      <c r="F40" s="136"/>
      <c r="G40" s="81"/>
      <c r="H40" s="250"/>
      <c r="I40" s="6"/>
      <c r="J40" s="81"/>
      <c r="K40" s="7">
        <v>5</v>
      </c>
      <c r="L40" s="161" t="s">
        <v>1881</v>
      </c>
      <c r="M40" s="8">
        <v>44861</v>
      </c>
      <c r="N40" s="8">
        <v>44910</v>
      </c>
      <c r="O40" s="132" t="s">
        <v>1818</v>
      </c>
      <c r="P40" s="95"/>
      <c r="Q40" s="102"/>
      <c r="R40" s="160"/>
      <c r="S40" s="4"/>
      <c r="T40" s="4"/>
      <c r="U40" s="137"/>
      <c r="V40" s="253"/>
      <c r="W40" s="235"/>
      <c r="X40" s="113"/>
      <c r="Y40" s="13"/>
      <c r="Z40" s="115"/>
      <c r="AA40" s="106">
        <f t="shared" si="0"/>
        <v>0</v>
      </c>
      <c r="AB40" s="12" t="e">
        <f t="shared" si="1"/>
        <v>#DIV/0!</v>
      </c>
      <c r="AC40" s="11">
        <v>0.2</v>
      </c>
      <c r="AD40" s="11">
        <v>0.8</v>
      </c>
      <c r="AE40" s="12">
        <f t="shared" si="2"/>
        <v>0</v>
      </c>
      <c r="AF40" s="12" t="e">
        <f t="shared" si="3"/>
        <v>#DIV/0!</v>
      </c>
      <c r="AG40" s="41" t="e">
        <f t="shared" si="4"/>
        <v>#DIV/0!</v>
      </c>
      <c r="AH40" s="224"/>
      <c r="AI40" s="222"/>
    </row>
    <row r="41" spans="1:35" x14ac:dyDescent="0.3">
      <c r="A41" s="238"/>
      <c r="B41" s="241"/>
      <c r="C41" s="244"/>
      <c r="D41" s="247"/>
      <c r="E41" s="81"/>
      <c r="F41" s="136"/>
      <c r="G41" s="81"/>
      <c r="H41" s="250"/>
      <c r="I41" s="6"/>
      <c r="J41" s="81"/>
      <c r="K41" s="7">
        <v>6</v>
      </c>
      <c r="L41" s="161"/>
      <c r="M41" s="8"/>
      <c r="N41" s="8"/>
      <c r="O41" s="184"/>
      <c r="P41" s="95"/>
      <c r="Q41" s="102"/>
      <c r="R41" s="160"/>
      <c r="S41" s="4"/>
      <c r="T41" s="4"/>
      <c r="U41" s="137"/>
      <c r="V41" s="253"/>
      <c r="W41" s="235"/>
      <c r="X41" s="113"/>
      <c r="Y41" s="13"/>
      <c r="Z41" s="115"/>
      <c r="AA41" s="106" t="e">
        <f t="shared" si="0"/>
        <v>#DIV/0!</v>
      </c>
      <c r="AB41" s="12" t="e">
        <f t="shared" si="1"/>
        <v>#DIV/0!</v>
      </c>
      <c r="AC41" s="11">
        <v>0.2</v>
      </c>
      <c r="AD41" s="11">
        <v>0.8</v>
      </c>
      <c r="AE41" s="12" t="e">
        <f t="shared" si="2"/>
        <v>#DIV/0!</v>
      </c>
      <c r="AF41" s="12" t="e">
        <f t="shared" si="3"/>
        <v>#DIV/0!</v>
      </c>
      <c r="AG41" s="41" t="e">
        <f t="shared" si="4"/>
        <v>#DIV/0!</v>
      </c>
      <c r="AH41" s="224"/>
      <c r="AI41" s="222"/>
    </row>
    <row r="42" spans="1:35" ht="15" thickBot="1" x14ac:dyDescent="0.35">
      <c r="A42" s="239"/>
      <c r="B42" s="242"/>
      <c r="C42" s="245"/>
      <c r="D42" s="248"/>
      <c r="E42" s="82"/>
      <c r="F42" s="195"/>
      <c r="G42" s="82"/>
      <c r="H42" s="251"/>
      <c r="I42" s="32"/>
      <c r="J42" s="82"/>
      <c r="K42" s="33">
        <v>7</v>
      </c>
      <c r="L42" s="169"/>
      <c r="M42" s="34"/>
      <c r="N42" s="34"/>
      <c r="O42" s="183"/>
      <c r="P42" s="95"/>
      <c r="Q42" s="103"/>
      <c r="R42" s="163"/>
      <c r="S42" s="35"/>
      <c r="T42" s="35"/>
      <c r="U42" s="138"/>
      <c r="V42" s="254"/>
      <c r="W42" s="236"/>
      <c r="X42" s="116"/>
      <c r="Y42" s="36"/>
      <c r="Z42" s="117"/>
      <c r="AA42" s="107" t="e">
        <f t="shared" si="0"/>
        <v>#DIV/0!</v>
      </c>
      <c r="AB42" s="37" t="e">
        <f t="shared" si="1"/>
        <v>#DIV/0!</v>
      </c>
      <c r="AC42" s="38">
        <v>0.2</v>
      </c>
      <c r="AD42" s="38">
        <v>0.8</v>
      </c>
      <c r="AE42" s="37" t="e">
        <f t="shared" si="2"/>
        <v>#DIV/0!</v>
      </c>
      <c r="AF42" s="37" t="e">
        <f t="shared" si="3"/>
        <v>#DIV/0!</v>
      </c>
      <c r="AG42" s="42" t="e">
        <f t="shared" si="4"/>
        <v>#DIV/0!</v>
      </c>
      <c r="AH42" s="225"/>
      <c r="AI42" s="223"/>
    </row>
    <row r="43" spans="1:35" ht="55.2" x14ac:dyDescent="0.3">
      <c r="A43" s="258">
        <v>3</v>
      </c>
      <c r="B43" s="280" t="s">
        <v>1794</v>
      </c>
      <c r="C43" s="281">
        <v>0.08</v>
      </c>
      <c r="D43" s="282"/>
      <c r="E43" s="83"/>
      <c r="F43" s="128"/>
      <c r="G43" s="83"/>
      <c r="H43" s="283">
        <f>SUM(I43:I49)</f>
        <v>0</v>
      </c>
      <c r="I43" s="24"/>
      <c r="J43" s="122" t="s">
        <v>1186</v>
      </c>
      <c r="K43" s="25">
        <v>1</v>
      </c>
      <c r="L43" s="167" t="s">
        <v>1885</v>
      </c>
      <c r="M43" s="182">
        <v>44570</v>
      </c>
      <c r="N43" s="26">
        <v>44601</v>
      </c>
      <c r="O43" s="129" t="s">
        <v>1788</v>
      </c>
      <c r="P43" s="95"/>
      <c r="Q43" s="101" t="s">
        <v>1274</v>
      </c>
      <c r="R43" s="164" t="s">
        <v>1794</v>
      </c>
      <c r="S43" s="27" t="s">
        <v>102</v>
      </c>
      <c r="T43" s="27" t="s">
        <v>1787</v>
      </c>
      <c r="U43" s="139">
        <v>1</v>
      </c>
      <c r="V43" s="271" t="s">
        <v>1218</v>
      </c>
      <c r="W43" s="272"/>
      <c r="X43" s="111"/>
      <c r="Y43" s="28"/>
      <c r="Z43" s="112"/>
      <c r="AA43" s="105">
        <f t="shared" si="0"/>
        <v>0</v>
      </c>
      <c r="AB43" s="29">
        <f t="shared" si="1"/>
        <v>0</v>
      </c>
      <c r="AC43" s="30">
        <v>0.2</v>
      </c>
      <c r="AD43" s="30">
        <v>0.8</v>
      </c>
      <c r="AE43" s="29">
        <f t="shared" si="2"/>
        <v>0</v>
      </c>
      <c r="AF43" s="29">
        <f t="shared" si="3"/>
        <v>0</v>
      </c>
      <c r="AG43" s="40">
        <f t="shared" si="4"/>
        <v>0</v>
      </c>
      <c r="AH43" s="226">
        <f t="shared" ref="AH43" si="6">AVERAGEIF(AG43:AG49,"&lt;&gt;#¡DIV/0!")</f>
        <v>0</v>
      </c>
      <c r="AI43" s="227">
        <f>+C43*AH43</f>
        <v>0</v>
      </c>
    </row>
    <row r="44" spans="1:35" ht="27.6" x14ac:dyDescent="0.3">
      <c r="A44" s="238"/>
      <c r="B44" s="241"/>
      <c r="C44" s="244"/>
      <c r="D44" s="247"/>
      <c r="E44" s="81"/>
      <c r="F44" s="136"/>
      <c r="G44" s="81"/>
      <c r="H44" s="250"/>
      <c r="I44" s="6"/>
      <c r="J44" s="81"/>
      <c r="K44" s="7">
        <v>2</v>
      </c>
      <c r="L44" s="161" t="s">
        <v>1886</v>
      </c>
      <c r="M44" s="130">
        <v>44581</v>
      </c>
      <c r="N44" s="130">
        <v>44650</v>
      </c>
      <c r="O44" s="132" t="s">
        <v>1788</v>
      </c>
      <c r="P44" s="95"/>
      <c r="Q44" s="140"/>
      <c r="R44" s="161"/>
      <c r="S44" s="20"/>
      <c r="T44" s="4"/>
      <c r="U44" s="137"/>
      <c r="V44" s="253"/>
      <c r="W44" s="235"/>
      <c r="X44" s="113"/>
      <c r="Y44" s="13"/>
      <c r="Z44" s="114"/>
      <c r="AA44" s="106">
        <f t="shared" si="0"/>
        <v>0</v>
      </c>
      <c r="AB44" s="12" t="e">
        <f t="shared" si="1"/>
        <v>#DIV/0!</v>
      </c>
      <c r="AC44" s="11">
        <v>0.2</v>
      </c>
      <c r="AD44" s="11">
        <v>0.8</v>
      </c>
      <c r="AE44" s="12">
        <f t="shared" si="2"/>
        <v>0</v>
      </c>
      <c r="AF44" s="12" t="e">
        <f t="shared" si="3"/>
        <v>#DIV/0!</v>
      </c>
      <c r="AG44" s="41" t="e">
        <f t="shared" si="4"/>
        <v>#DIV/0!</v>
      </c>
      <c r="AH44" s="224"/>
      <c r="AI44" s="222"/>
    </row>
    <row r="45" spans="1:35" ht="27.6" x14ac:dyDescent="0.3">
      <c r="A45" s="238"/>
      <c r="B45" s="241"/>
      <c r="C45" s="244"/>
      <c r="D45" s="247"/>
      <c r="E45" s="81"/>
      <c r="F45" s="136"/>
      <c r="G45" s="81"/>
      <c r="H45" s="250"/>
      <c r="I45" s="6"/>
      <c r="J45" s="81"/>
      <c r="K45" s="7">
        <v>3</v>
      </c>
      <c r="L45" s="161" t="s">
        <v>1887</v>
      </c>
      <c r="M45" s="8">
        <v>44677</v>
      </c>
      <c r="N45" s="8">
        <v>44696</v>
      </c>
      <c r="O45" s="132" t="s">
        <v>1788</v>
      </c>
      <c r="P45" s="95"/>
      <c r="Q45" s="102"/>
      <c r="R45" s="160"/>
      <c r="S45" s="4"/>
      <c r="T45" s="4"/>
      <c r="U45" s="137"/>
      <c r="V45" s="253"/>
      <c r="W45" s="235"/>
      <c r="X45" s="113"/>
      <c r="Y45" s="13"/>
      <c r="Z45" s="115"/>
      <c r="AA45" s="106">
        <f t="shared" si="0"/>
        <v>0</v>
      </c>
      <c r="AB45" s="12" t="e">
        <f t="shared" si="1"/>
        <v>#DIV/0!</v>
      </c>
      <c r="AC45" s="11">
        <v>0.2</v>
      </c>
      <c r="AD45" s="11">
        <v>0.8</v>
      </c>
      <c r="AE45" s="12">
        <f t="shared" si="2"/>
        <v>0</v>
      </c>
      <c r="AF45" s="12" t="e">
        <f t="shared" si="3"/>
        <v>#DIV/0!</v>
      </c>
      <c r="AG45" s="41" t="e">
        <f t="shared" si="4"/>
        <v>#DIV/0!</v>
      </c>
      <c r="AH45" s="224"/>
      <c r="AI45" s="222"/>
    </row>
    <row r="46" spans="1:35" ht="27.6" x14ac:dyDescent="0.3">
      <c r="A46" s="238"/>
      <c r="B46" s="241"/>
      <c r="C46" s="244"/>
      <c r="D46" s="247"/>
      <c r="E46" s="81"/>
      <c r="F46" s="136"/>
      <c r="G46" s="81"/>
      <c r="H46" s="250"/>
      <c r="I46" s="6"/>
      <c r="J46" s="81"/>
      <c r="K46" s="7">
        <v>4</v>
      </c>
      <c r="L46" s="161" t="s">
        <v>1888</v>
      </c>
      <c r="M46" s="8">
        <v>44861</v>
      </c>
      <c r="N46" s="8">
        <v>44910</v>
      </c>
      <c r="O46" s="132" t="s">
        <v>1788</v>
      </c>
      <c r="P46" s="95"/>
      <c r="Q46" s="102"/>
      <c r="R46" s="160"/>
      <c r="S46" s="4"/>
      <c r="T46" s="4"/>
      <c r="U46" s="137"/>
      <c r="V46" s="253"/>
      <c r="W46" s="235"/>
      <c r="X46" s="113"/>
      <c r="Y46" s="13"/>
      <c r="Z46" s="115"/>
      <c r="AA46" s="106">
        <f t="shared" si="0"/>
        <v>0</v>
      </c>
      <c r="AB46" s="12" t="e">
        <f t="shared" si="1"/>
        <v>#DIV/0!</v>
      </c>
      <c r="AC46" s="11">
        <v>0.2</v>
      </c>
      <c r="AD46" s="11">
        <v>0.8</v>
      </c>
      <c r="AE46" s="12">
        <f t="shared" si="2"/>
        <v>0</v>
      </c>
      <c r="AF46" s="12" t="e">
        <f t="shared" si="3"/>
        <v>#DIV/0!</v>
      </c>
      <c r="AG46" s="41" t="e">
        <f t="shared" si="4"/>
        <v>#DIV/0!</v>
      </c>
      <c r="AH46" s="224"/>
      <c r="AI46" s="222"/>
    </row>
    <row r="47" spans="1:35" x14ac:dyDescent="0.3">
      <c r="A47" s="238"/>
      <c r="B47" s="241"/>
      <c r="C47" s="244"/>
      <c r="D47" s="247"/>
      <c r="E47" s="81"/>
      <c r="F47" s="136"/>
      <c r="G47" s="81"/>
      <c r="H47" s="250"/>
      <c r="I47" s="6"/>
      <c r="J47" s="81"/>
      <c r="K47" s="7">
        <v>5</v>
      </c>
      <c r="L47" s="161"/>
      <c r="M47" s="8"/>
      <c r="N47" s="8"/>
      <c r="O47" s="184"/>
      <c r="P47" s="95"/>
      <c r="Q47" s="102"/>
      <c r="R47" s="160"/>
      <c r="S47" s="4"/>
      <c r="T47" s="4"/>
      <c r="U47" s="137"/>
      <c r="V47" s="253"/>
      <c r="W47" s="235"/>
      <c r="X47" s="113"/>
      <c r="Y47" s="13"/>
      <c r="Z47" s="115"/>
      <c r="AA47" s="106" t="e">
        <f t="shared" si="0"/>
        <v>#DIV/0!</v>
      </c>
      <c r="AB47" s="12" t="e">
        <f t="shared" si="1"/>
        <v>#DIV/0!</v>
      </c>
      <c r="AC47" s="11">
        <v>0.2</v>
      </c>
      <c r="AD47" s="11">
        <v>0.8</v>
      </c>
      <c r="AE47" s="12" t="e">
        <f t="shared" si="2"/>
        <v>#DIV/0!</v>
      </c>
      <c r="AF47" s="12" t="e">
        <f t="shared" si="3"/>
        <v>#DIV/0!</v>
      </c>
      <c r="AG47" s="41" t="e">
        <f t="shared" si="4"/>
        <v>#DIV/0!</v>
      </c>
      <c r="AH47" s="224"/>
      <c r="AI47" s="222"/>
    </row>
    <row r="48" spans="1:35" x14ac:dyDescent="0.3">
      <c r="A48" s="238"/>
      <c r="B48" s="241"/>
      <c r="C48" s="244"/>
      <c r="D48" s="247"/>
      <c r="E48" s="81"/>
      <c r="F48" s="136"/>
      <c r="G48" s="81"/>
      <c r="H48" s="250"/>
      <c r="I48" s="6"/>
      <c r="J48" s="81"/>
      <c r="K48" s="7">
        <v>6</v>
      </c>
      <c r="L48" s="161"/>
      <c r="M48" s="8"/>
      <c r="N48" s="8"/>
      <c r="O48" s="184"/>
      <c r="P48" s="95"/>
      <c r="Q48" s="102"/>
      <c r="R48" s="160"/>
      <c r="S48" s="4"/>
      <c r="T48" s="4"/>
      <c r="U48" s="137"/>
      <c r="V48" s="253"/>
      <c r="W48" s="235"/>
      <c r="X48" s="113"/>
      <c r="Y48" s="13"/>
      <c r="Z48" s="115"/>
      <c r="AA48" s="106" t="e">
        <f t="shared" si="0"/>
        <v>#DIV/0!</v>
      </c>
      <c r="AB48" s="12" t="e">
        <f t="shared" si="1"/>
        <v>#DIV/0!</v>
      </c>
      <c r="AC48" s="11">
        <v>0.2</v>
      </c>
      <c r="AD48" s="11">
        <v>0.8</v>
      </c>
      <c r="AE48" s="12" t="e">
        <f t="shared" si="2"/>
        <v>#DIV/0!</v>
      </c>
      <c r="AF48" s="12" t="e">
        <f t="shared" si="3"/>
        <v>#DIV/0!</v>
      </c>
      <c r="AG48" s="41" t="e">
        <f t="shared" si="4"/>
        <v>#DIV/0!</v>
      </c>
      <c r="AH48" s="224"/>
      <c r="AI48" s="222"/>
    </row>
    <row r="49" spans="1:35" ht="15" thickBot="1" x14ac:dyDescent="0.35">
      <c r="A49" s="239"/>
      <c r="B49" s="242"/>
      <c r="C49" s="245"/>
      <c r="D49" s="248"/>
      <c r="E49" s="82"/>
      <c r="F49" s="195"/>
      <c r="G49" s="82"/>
      <c r="H49" s="251"/>
      <c r="I49" s="32"/>
      <c r="J49" s="82"/>
      <c r="K49" s="33">
        <v>7</v>
      </c>
      <c r="L49" s="169"/>
      <c r="M49" s="34"/>
      <c r="N49" s="34"/>
      <c r="O49" s="183"/>
      <c r="P49" s="95"/>
      <c r="Q49" s="103"/>
      <c r="R49" s="163"/>
      <c r="S49" s="35"/>
      <c r="T49" s="35"/>
      <c r="U49" s="138"/>
      <c r="V49" s="254"/>
      <c r="W49" s="236"/>
      <c r="X49" s="116"/>
      <c r="Y49" s="36"/>
      <c r="Z49" s="117"/>
      <c r="AA49" s="107" t="e">
        <f t="shared" si="0"/>
        <v>#DIV/0!</v>
      </c>
      <c r="AB49" s="37" t="e">
        <f t="shared" si="1"/>
        <v>#DIV/0!</v>
      </c>
      <c r="AC49" s="38">
        <v>0.2</v>
      </c>
      <c r="AD49" s="38">
        <v>0.8</v>
      </c>
      <c r="AE49" s="37" t="e">
        <f t="shared" si="2"/>
        <v>#DIV/0!</v>
      </c>
      <c r="AF49" s="37" t="e">
        <f t="shared" si="3"/>
        <v>#DIV/0!</v>
      </c>
      <c r="AG49" s="42" t="e">
        <f t="shared" si="4"/>
        <v>#DIV/0!</v>
      </c>
      <c r="AH49" s="225"/>
      <c r="AI49" s="223"/>
    </row>
    <row r="50" spans="1:35" ht="27.6" customHeight="1" x14ac:dyDescent="0.3">
      <c r="A50" s="237">
        <v>4</v>
      </c>
      <c r="B50" s="280" t="s">
        <v>1849</v>
      </c>
      <c r="C50" s="243">
        <v>2.5000000000000001E-2</v>
      </c>
      <c r="D50" s="246"/>
      <c r="E50" s="80" t="s">
        <v>1891</v>
      </c>
      <c r="F50" s="197">
        <v>200</v>
      </c>
      <c r="G50" s="80" t="s">
        <v>1877</v>
      </c>
      <c r="H50" s="249">
        <f>SUM(I50:I56)</f>
        <v>0</v>
      </c>
      <c r="I50" s="17"/>
      <c r="J50" s="80" t="s">
        <v>1186</v>
      </c>
      <c r="K50" s="18">
        <v>1</v>
      </c>
      <c r="L50" s="170" t="s">
        <v>1850</v>
      </c>
      <c r="M50" s="19">
        <v>44593</v>
      </c>
      <c r="N50" s="19">
        <v>43905</v>
      </c>
      <c r="O50" s="174" t="s">
        <v>1797</v>
      </c>
      <c r="P50" s="95"/>
      <c r="Q50" s="101" t="s">
        <v>1318</v>
      </c>
      <c r="R50" s="165" t="s">
        <v>1849</v>
      </c>
      <c r="S50" s="20" t="s">
        <v>194</v>
      </c>
      <c r="T50" s="20" t="s">
        <v>1787</v>
      </c>
      <c r="U50" s="133">
        <v>200</v>
      </c>
      <c r="V50" s="252" t="s">
        <v>1218</v>
      </c>
      <c r="W50" s="234"/>
      <c r="X50" s="118"/>
      <c r="Y50" s="21"/>
      <c r="Z50" s="119"/>
      <c r="AA50" s="108">
        <f t="shared" si="0"/>
        <v>0</v>
      </c>
      <c r="AB50" s="22">
        <f t="shared" si="1"/>
        <v>0</v>
      </c>
      <c r="AC50" s="23">
        <v>0.2</v>
      </c>
      <c r="AD50" s="23">
        <v>0.8</v>
      </c>
      <c r="AE50" s="22">
        <f t="shared" si="2"/>
        <v>0</v>
      </c>
      <c r="AF50" s="22">
        <f t="shared" si="3"/>
        <v>0</v>
      </c>
      <c r="AG50" s="43">
        <f t="shared" si="4"/>
        <v>0</v>
      </c>
      <c r="AH50" s="224">
        <f t="shared" ref="AH50" si="7">AVERAGEIF(AG50:AG56,"&lt;&gt;#¡DIV/0!")</f>
        <v>0</v>
      </c>
      <c r="AI50" s="222">
        <f>+C50*AH50</f>
        <v>0</v>
      </c>
    </row>
    <row r="51" spans="1:35" x14ac:dyDescent="0.3">
      <c r="A51" s="238"/>
      <c r="B51" s="241"/>
      <c r="C51" s="244"/>
      <c r="D51" s="247"/>
      <c r="E51" s="81"/>
      <c r="F51" s="136"/>
      <c r="G51" s="81"/>
      <c r="H51" s="250"/>
      <c r="I51" s="6"/>
      <c r="J51" s="81"/>
      <c r="K51" s="7">
        <v>2</v>
      </c>
      <c r="L51" s="161" t="s">
        <v>1890</v>
      </c>
      <c r="M51" s="8">
        <v>44636</v>
      </c>
      <c r="N51" s="8">
        <v>43921</v>
      </c>
      <c r="O51" s="132" t="s">
        <v>1797</v>
      </c>
      <c r="P51" s="95"/>
      <c r="Q51" s="102"/>
      <c r="R51" s="161"/>
      <c r="S51" s="4"/>
      <c r="T51" s="4"/>
      <c r="U51" s="137"/>
      <c r="V51" s="253"/>
      <c r="W51" s="235"/>
      <c r="X51" s="113"/>
      <c r="Y51" s="13"/>
      <c r="Z51" s="114"/>
      <c r="AA51" s="106">
        <f t="shared" si="0"/>
        <v>0</v>
      </c>
      <c r="AB51" s="12" t="e">
        <f t="shared" si="1"/>
        <v>#DIV/0!</v>
      </c>
      <c r="AC51" s="11">
        <v>0.2</v>
      </c>
      <c r="AD51" s="11">
        <v>0.8</v>
      </c>
      <c r="AE51" s="12">
        <f t="shared" si="2"/>
        <v>0</v>
      </c>
      <c r="AF51" s="12" t="e">
        <f t="shared" si="3"/>
        <v>#DIV/0!</v>
      </c>
      <c r="AG51" s="41" t="e">
        <f t="shared" si="4"/>
        <v>#DIV/0!</v>
      </c>
      <c r="AH51" s="224"/>
      <c r="AI51" s="222"/>
    </row>
    <row r="52" spans="1:35" x14ac:dyDescent="0.3">
      <c r="A52" s="238"/>
      <c r="B52" s="241"/>
      <c r="C52" s="244"/>
      <c r="D52" s="247"/>
      <c r="E52" s="81"/>
      <c r="F52" s="136"/>
      <c r="G52" s="81"/>
      <c r="H52" s="250"/>
      <c r="I52" s="6"/>
      <c r="J52" s="81"/>
      <c r="K52" s="7">
        <v>3</v>
      </c>
      <c r="L52" s="161" t="s">
        <v>1889</v>
      </c>
      <c r="M52" s="8">
        <v>44636</v>
      </c>
      <c r="N52" s="8">
        <v>43921</v>
      </c>
      <c r="O52" s="132" t="s">
        <v>1797</v>
      </c>
      <c r="P52" s="95"/>
      <c r="Q52" s="102"/>
      <c r="R52" s="165"/>
      <c r="S52" s="20"/>
      <c r="T52" s="20"/>
      <c r="U52" s="137"/>
      <c r="V52" s="253"/>
      <c r="W52" s="235"/>
      <c r="X52" s="113"/>
      <c r="Y52" s="13"/>
      <c r="Z52" s="115"/>
      <c r="AA52" s="106">
        <f t="shared" si="0"/>
        <v>0</v>
      </c>
      <c r="AB52" s="12" t="e">
        <f t="shared" si="1"/>
        <v>#DIV/0!</v>
      </c>
      <c r="AC52" s="11">
        <v>0.2</v>
      </c>
      <c r="AD52" s="11">
        <v>0.8</v>
      </c>
      <c r="AE52" s="12">
        <f t="shared" si="2"/>
        <v>0</v>
      </c>
      <c r="AF52" s="12" t="e">
        <f t="shared" si="3"/>
        <v>#DIV/0!</v>
      </c>
      <c r="AG52" s="41" t="e">
        <f t="shared" si="4"/>
        <v>#DIV/0!</v>
      </c>
      <c r="AH52" s="224"/>
      <c r="AI52" s="222"/>
    </row>
    <row r="53" spans="1:35" x14ac:dyDescent="0.3">
      <c r="A53" s="238"/>
      <c r="B53" s="241"/>
      <c r="C53" s="244"/>
      <c r="D53" s="247"/>
      <c r="E53" s="81"/>
      <c r="F53" s="136"/>
      <c r="G53" s="81"/>
      <c r="H53" s="250"/>
      <c r="I53" s="6"/>
      <c r="J53" s="81"/>
      <c r="K53" s="7">
        <v>4</v>
      </c>
      <c r="L53" s="161"/>
      <c r="M53" s="8"/>
      <c r="N53" s="8"/>
      <c r="O53" s="184"/>
      <c r="P53" s="95"/>
      <c r="Q53" s="102"/>
      <c r="R53" s="160"/>
      <c r="S53" s="4"/>
      <c r="T53" s="4"/>
      <c r="U53" s="137"/>
      <c r="V53" s="253"/>
      <c r="W53" s="235"/>
      <c r="X53" s="113"/>
      <c r="Y53" s="13"/>
      <c r="Z53" s="115"/>
      <c r="AA53" s="106" t="e">
        <f t="shared" si="0"/>
        <v>#DIV/0!</v>
      </c>
      <c r="AB53" s="12" t="e">
        <f t="shared" si="1"/>
        <v>#DIV/0!</v>
      </c>
      <c r="AC53" s="11">
        <v>0.2</v>
      </c>
      <c r="AD53" s="11">
        <v>0.8</v>
      </c>
      <c r="AE53" s="12" t="e">
        <f t="shared" si="2"/>
        <v>#DIV/0!</v>
      </c>
      <c r="AF53" s="12" t="e">
        <f t="shared" si="3"/>
        <v>#DIV/0!</v>
      </c>
      <c r="AG53" s="41" t="e">
        <f t="shared" si="4"/>
        <v>#DIV/0!</v>
      </c>
      <c r="AH53" s="224"/>
      <c r="AI53" s="222"/>
    </row>
    <row r="54" spans="1:35" x14ac:dyDescent="0.3">
      <c r="A54" s="238"/>
      <c r="B54" s="241"/>
      <c r="C54" s="244"/>
      <c r="D54" s="247"/>
      <c r="E54" s="81"/>
      <c r="F54" s="136"/>
      <c r="G54" s="81"/>
      <c r="H54" s="250"/>
      <c r="I54" s="6"/>
      <c r="J54" s="81"/>
      <c r="K54" s="7">
        <v>5</v>
      </c>
      <c r="L54" s="161"/>
      <c r="M54" s="8"/>
      <c r="N54" s="8"/>
      <c r="O54" s="184"/>
      <c r="P54" s="95"/>
      <c r="Q54" s="102"/>
      <c r="R54" s="160"/>
      <c r="S54" s="4"/>
      <c r="T54" s="4"/>
      <c r="U54" s="137"/>
      <c r="V54" s="253"/>
      <c r="W54" s="235"/>
      <c r="X54" s="113"/>
      <c r="Y54" s="13"/>
      <c r="Z54" s="115"/>
      <c r="AA54" s="106" t="e">
        <f t="shared" si="0"/>
        <v>#DIV/0!</v>
      </c>
      <c r="AB54" s="12" t="e">
        <f t="shared" si="1"/>
        <v>#DIV/0!</v>
      </c>
      <c r="AC54" s="11">
        <v>0.2</v>
      </c>
      <c r="AD54" s="11">
        <v>0.8</v>
      </c>
      <c r="AE54" s="12" t="e">
        <f t="shared" si="2"/>
        <v>#DIV/0!</v>
      </c>
      <c r="AF54" s="12" t="e">
        <f t="shared" si="3"/>
        <v>#DIV/0!</v>
      </c>
      <c r="AG54" s="41" t="e">
        <f t="shared" si="4"/>
        <v>#DIV/0!</v>
      </c>
      <c r="AH54" s="224"/>
      <c r="AI54" s="222"/>
    </row>
    <row r="55" spans="1:35" x14ac:dyDescent="0.3">
      <c r="A55" s="238"/>
      <c r="B55" s="241"/>
      <c r="C55" s="244"/>
      <c r="D55" s="247"/>
      <c r="E55" s="81"/>
      <c r="F55" s="136"/>
      <c r="G55" s="81"/>
      <c r="H55" s="250"/>
      <c r="I55" s="6"/>
      <c r="J55" s="81"/>
      <c r="K55" s="7">
        <v>6</v>
      </c>
      <c r="L55" s="161"/>
      <c r="M55" s="8"/>
      <c r="N55" s="8"/>
      <c r="O55" s="184"/>
      <c r="P55" s="95"/>
      <c r="Q55" s="102"/>
      <c r="R55" s="160"/>
      <c r="S55" s="4"/>
      <c r="T55" s="4"/>
      <c r="U55" s="137"/>
      <c r="V55" s="253"/>
      <c r="W55" s="235"/>
      <c r="X55" s="113"/>
      <c r="Y55" s="13"/>
      <c r="Z55" s="115"/>
      <c r="AA55" s="106" t="e">
        <f t="shared" si="0"/>
        <v>#DIV/0!</v>
      </c>
      <c r="AB55" s="12" t="e">
        <f t="shared" si="1"/>
        <v>#DIV/0!</v>
      </c>
      <c r="AC55" s="11">
        <v>0.2</v>
      </c>
      <c r="AD55" s="11">
        <v>0.8</v>
      </c>
      <c r="AE55" s="12" t="e">
        <f t="shared" si="2"/>
        <v>#DIV/0!</v>
      </c>
      <c r="AF55" s="12" t="e">
        <f t="shared" si="3"/>
        <v>#DIV/0!</v>
      </c>
      <c r="AG55" s="41" t="e">
        <f t="shared" si="4"/>
        <v>#DIV/0!</v>
      </c>
      <c r="AH55" s="224"/>
      <c r="AI55" s="222"/>
    </row>
    <row r="56" spans="1:35" ht="15" thickBot="1" x14ac:dyDescent="0.35">
      <c r="A56" s="239"/>
      <c r="B56" s="242"/>
      <c r="C56" s="245"/>
      <c r="D56" s="248"/>
      <c r="E56" s="82"/>
      <c r="F56" s="195"/>
      <c r="G56" s="82"/>
      <c r="H56" s="251"/>
      <c r="I56" s="32"/>
      <c r="J56" s="82"/>
      <c r="K56" s="33">
        <v>7</v>
      </c>
      <c r="L56" s="169"/>
      <c r="M56" s="34"/>
      <c r="N56" s="34"/>
      <c r="O56" s="183"/>
      <c r="P56" s="95"/>
      <c r="Q56" s="103"/>
      <c r="R56" s="163"/>
      <c r="S56" s="35"/>
      <c r="T56" s="35"/>
      <c r="U56" s="138"/>
      <c r="V56" s="254"/>
      <c r="W56" s="236"/>
      <c r="X56" s="116"/>
      <c r="Y56" s="36"/>
      <c r="Z56" s="117"/>
      <c r="AA56" s="107" t="e">
        <f t="shared" si="0"/>
        <v>#DIV/0!</v>
      </c>
      <c r="AB56" s="37" t="e">
        <f t="shared" si="1"/>
        <v>#DIV/0!</v>
      </c>
      <c r="AC56" s="38">
        <v>0.2</v>
      </c>
      <c r="AD56" s="38">
        <v>0.8</v>
      </c>
      <c r="AE56" s="37" t="e">
        <f t="shared" si="2"/>
        <v>#DIV/0!</v>
      </c>
      <c r="AF56" s="37" t="e">
        <f t="shared" si="3"/>
        <v>#DIV/0!</v>
      </c>
      <c r="AG56" s="42" t="e">
        <f t="shared" si="4"/>
        <v>#DIV/0!</v>
      </c>
      <c r="AH56" s="225"/>
      <c r="AI56" s="223"/>
    </row>
    <row r="57" spans="1:35" ht="55.2" x14ac:dyDescent="0.3">
      <c r="A57" s="237">
        <v>5</v>
      </c>
      <c r="B57" s="279" t="s">
        <v>1901</v>
      </c>
      <c r="C57" s="243">
        <v>0.05</v>
      </c>
      <c r="D57" s="246"/>
      <c r="E57" s="186" t="s">
        <v>1917</v>
      </c>
      <c r="F57" s="198">
        <v>200</v>
      </c>
      <c r="G57" s="186" t="s">
        <v>1902</v>
      </c>
      <c r="H57" s="249">
        <f>SUM(I57:I66)</f>
        <v>50000000</v>
      </c>
      <c r="I57" s="188">
        <v>50000000</v>
      </c>
      <c r="J57" s="186" t="s">
        <v>1185</v>
      </c>
      <c r="K57" s="18">
        <v>1</v>
      </c>
      <c r="L57" s="170" t="s">
        <v>1904</v>
      </c>
      <c r="M57" s="19">
        <v>44508</v>
      </c>
      <c r="N57" s="19">
        <v>44560</v>
      </c>
      <c r="O57" s="174" t="s">
        <v>1899</v>
      </c>
      <c r="P57" s="95"/>
      <c r="Q57" s="101" t="s">
        <v>1286</v>
      </c>
      <c r="R57" s="165" t="s">
        <v>1903</v>
      </c>
      <c r="S57" s="20" t="s">
        <v>129</v>
      </c>
      <c r="T57" s="20" t="s">
        <v>1787</v>
      </c>
      <c r="U57" s="133">
        <v>1</v>
      </c>
      <c r="V57" s="252" t="s">
        <v>1218</v>
      </c>
      <c r="W57" s="234"/>
      <c r="X57" s="118"/>
      <c r="Y57" s="21"/>
      <c r="Z57" s="119"/>
      <c r="AA57" s="108">
        <f t="shared" si="0"/>
        <v>0</v>
      </c>
      <c r="AB57" s="22">
        <f t="shared" si="1"/>
        <v>0</v>
      </c>
      <c r="AC57" s="23">
        <v>0.2</v>
      </c>
      <c r="AD57" s="23">
        <v>0.8</v>
      </c>
      <c r="AE57" s="22">
        <f t="shared" si="2"/>
        <v>0</v>
      </c>
      <c r="AF57" s="22">
        <f t="shared" si="3"/>
        <v>0</v>
      </c>
      <c r="AG57" s="43">
        <f t="shared" si="4"/>
        <v>0</v>
      </c>
      <c r="AH57" s="224">
        <f>AVERAGEIF(AG57:AG66,"&lt;&gt;#¡DIV/0!")</f>
        <v>0</v>
      </c>
      <c r="AI57" s="222">
        <f>+C57*AH57</f>
        <v>0</v>
      </c>
    </row>
    <row r="58" spans="1:35" x14ac:dyDescent="0.3">
      <c r="A58" s="238"/>
      <c r="B58" s="277"/>
      <c r="C58" s="244"/>
      <c r="D58" s="247"/>
      <c r="E58" s="187"/>
      <c r="F58" s="199"/>
      <c r="G58" s="187"/>
      <c r="H58" s="250"/>
      <c r="I58" s="6"/>
      <c r="J58" s="81"/>
      <c r="K58" s="7">
        <v>2</v>
      </c>
      <c r="L58" s="161" t="s">
        <v>1905</v>
      </c>
      <c r="M58" s="19">
        <v>44508</v>
      </c>
      <c r="N58" s="19">
        <v>44560</v>
      </c>
      <c r="O58" s="184" t="s">
        <v>1899</v>
      </c>
      <c r="P58" s="95"/>
      <c r="Q58" s="102"/>
      <c r="R58" s="160"/>
      <c r="S58" s="4"/>
      <c r="T58" s="4"/>
      <c r="U58" s="137"/>
      <c r="V58" s="253"/>
      <c r="W58" s="235"/>
      <c r="X58" s="113"/>
      <c r="Y58" s="13"/>
      <c r="Z58" s="114"/>
      <c r="AA58" s="106">
        <f t="shared" si="0"/>
        <v>0</v>
      </c>
      <c r="AB58" s="12" t="e">
        <f t="shared" si="1"/>
        <v>#DIV/0!</v>
      </c>
      <c r="AC58" s="11">
        <v>0.2</v>
      </c>
      <c r="AD58" s="11">
        <v>0.8</v>
      </c>
      <c r="AE58" s="12">
        <f t="shared" si="2"/>
        <v>0</v>
      </c>
      <c r="AF58" s="12" t="e">
        <f t="shared" si="3"/>
        <v>#DIV/0!</v>
      </c>
      <c r="AG58" s="41" t="e">
        <f t="shared" si="4"/>
        <v>#DIV/0!</v>
      </c>
      <c r="AH58" s="224"/>
      <c r="AI58" s="222"/>
    </row>
    <row r="59" spans="1:35" x14ac:dyDescent="0.3">
      <c r="A59" s="238"/>
      <c r="B59" s="277"/>
      <c r="C59" s="244"/>
      <c r="D59" s="247"/>
      <c r="E59" s="187"/>
      <c r="F59" s="199"/>
      <c r="G59" s="187"/>
      <c r="H59" s="250"/>
      <c r="I59" s="6"/>
      <c r="J59" s="81"/>
      <c r="K59" s="7">
        <v>3</v>
      </c>
      <c r="L59" s="161" t="s">
        <v>1906</v>
      </c>
      <c r="M59" s="19">
        <v>44508</v>
      </c>
      <c r="N59" s="19">
        <v>44560</v>
      </c>
      <c r="O59" s="184" t="s">
        <v>1899</v>
      </c>
      <c r="P59" s="95"/>
      <c r="Q59" s="102"/>
      <c r="R59" s="160"/>
      <c r="S59" s="4"/>
      <c r="T59" s="4"/>
      <c r="U59" s="137"/>
      <c r="V59" s="253"/>
      <c r="W59" s="235"/>
      <c r="X59" s="113"/>
      <c r="Y59" s="13"/>
      <c r="Z59" s="115"/>
      <c r="AA59" s="106">
        <f t="shared" si="0"/>
        <v>0</v>
      </c>
      <c r="AB59" s="12" t="e">
        <f t="shared" si="1"/>
        <v>#DIV/0!</v>
      </c>
      <c r="AC59" s="11">
        <v>0.2</v>
      </c>
      <c r="AD59" s="11">
        <v>0.8</v>
      </c>
      <c r="AE59" s="12">
        <f t="shared" si="2"/>
        <v>0</v>
      </c>
      <c r="AF59" s="12" t="e">
        <f t="shared" si="3"/>
        <v>#DIV/0!</v>
      </c>
      <c r="AG59" s="41" t="e">
        <f t="shared" si="4"/>
        <v>#DIV/0!</v>
      </c>
      <c r="AH59" s="224"/>
      <c r="AI59" s="222"/>
    </row>
    <row r="60" spans="1:35" x14ac:dyDescent="0.3">
      <c r="A60" s="238"/>
      <c r="B60" s="277"/>
      <c r="C60" s="244"/>
      <c r="D60" s="247"/>
      <c r="E60" s="81"/>
      <c r="F60" s="136"/>
      <c r="G60" s="81"/>
      <c r="H60" s="250"/>
      <c r="I60" s="6"/>
      <c r="J60" s="81"/>
      <c r="K60" s="7">
        <v>4</v>
      </c>
      <c r="L60" s="161" t="s">
        <v>1907</v>
      </c>
      <c r="M60" s="19">
        <v>44508</v>
      </c>
      <c r="N60" s="19">
        <v>44560</v>
      </c>
      <c r="O60" s="184" t="s">
        <v>1899</v>
      </c>
      <c r="P60" s="95"/>
      <c r="Q60" s="102"/>
      <c r="R60" s="160"/>
      <c r="S60" s="4"/>
      <c r="T60" s="4"/>
      <c r="U60" s="137"/>
      <c r="V60" s="253"/>
      <c r="W60" s="235"/>
      <c r="X60" s="113"/>
      <c r="Y60" s="13"/>
      <c r="Z60" s="115"/>
      <c r="AA60" s="106">
        <f t="shared" si="0"/>
        <v>0</v>
      </c>
      <c r="AB60" s="12" t="e">
        <f t="shared" si="1"/>
        <v>#DIV/0!</v>
      </c>
      <c r="AC60" s="11">
        <v>0.2</v>
      </c>
      <c r="AD60" s="11">
        <v>0.8</v>
      </c>
      <c r="AE60" s="12">
        <f t="shared" si="2"/>
        <v>0</v>
      </c>
      <c r="AF60" s="12" t="e">
        <f t="shared" si="3"/>
        <v>#DIV/0!</v>
      </c>
      <c r="AG60" s="41" t="e">
        <f t="shared" si="4"/>
        <v>#DIV/0!</v>
      </c>
      <c r="AH60" s="224"/>
      <c r="AI60" s="222"/>
    </row>
    <row r="61" spans="1:35" x14ac:dyDescent="0.3">
      <c r="A61" s="238"/>
      <c r="B61" s="277"/>
      <c r="C61" s="244"/>
      <c r="D61" s="247"/>
      <c r="E61" s="81"/>
      <c r="F61" s="136"/>
      <c r="G61" s="81"/>
      <c r="H61" s="250"/>
      <c r="I61" s="6"/>
      <c r="J61" s="81"/>
      <c r="K61" s="7">
        <v>5</v>
      </c>
      <c r="L61" s="161" t="s">
        <v>1908</v>
      </c>
      <c r="M61" s="19">
        <v>44508</v>
      </c>
      <c r="N61" s="19">
        <v>44560</v>
      </c>
      <c r="O61" s="184" t="s">
        <v>1899</v>
      </c>
      <c r="P61" s="95"/>
      <c r="Q61" s="102"/>
      <c r="R61" s="160"/>
      <c r="S61" s="4"/>
      <c r="T61" s="4"/>
      <c r="U61" s="137"/>
      <c r="V61" s="253"/>
      <c r="W61" s="235"/>
      <c r="X61" s="113"/>
      <c r="Y61" s="13"/>
      <c r="Z61" s="115"/>
      <c r="AA61" s="106">
        <f t="shared" si="0"/>
        <v>0</v>
      </c>
      <c r="AB61" s="12" t="e">
        <f t="shared" si="1"/>
        <v>#DIV/0!</v>
      </c>
      <c r="AC61" s="11">
        <v>0.2</v>
      </c>
      <c r="AD61" s="11">
        <v>0.8</v>
      </c>
      <c r="AE61" s="12">
        <f t="shared" si="2"/>
        <v>0</v>
      </c>
      <c r="AF61" s="12" t="e">
        <f t="shared" si="3"/>
        <v>#DIV/0!</v>
      </c>
      <c r="AG61" s="41" t="e">
        <f t="shared" si="4"/>
        <v>#DIV/0!</v>
      </c>
      <c r="AH61" s="224"/>
      <c r="AI61" s="222"/>
    </row>
    <row r="62" spans="1:35" x14ac:dyDescent="0.3">
      <c r="A62" s="238"/>
      <c r="B62" s="277"/>
      <c r="C62" s="244"/>
      <c r="D62" s="247"/>
      <c r="E62" s="123"/>
      <c r="F62" s="136"/>
      <c r="G62" s="123"/>
      <c r="H62" s="250"/>
      <c r="I62" s="6"/>
      <c r="J62" s="123"/>
      <c r="K62" s="7">
        <v>6</v>
      </c>
      <c r="L62" s="161" t="s">
        <v>1909</v>
      </c>
      <c r="M62" s="8">
        <v>44570</v>
      </c>
      <c r="N62" s="19">
        <v>44616</v>
      </c>
      <c r="O62" s="184" t="s">
        <v>1899</v>
      </c>
      <c r="P62" s="95"/>
      <c r="Q62" s="102"/>
      <c r="R62" s="160"/>
      <c r="S62" s="4"/>
      <c r="T62" s="4"/>
      <c r="U62" s="137"/>
      <c r="V62" s="253"/>
      <c r="W62" s="235"/>
      <c r="X62" s="113"/>
      <c r="Y62" s="13"/>
      <c r="Z62" s="115"/>
      <c r="AA62" s="106"/>
      <c r="AB62" s="12"/>
      <c r="AC62" s="11"/>
      <c r="AD62" s="11"/>
      <c r="AE62" s="12"/>
      <c r="AF62" s="12"/>
      <c r="AG62" s="41"/>
      <c r="AH62" s="224"/>
      <c r="AI62" s="222"/>
    </row>
    <row r="63" spans="1:35" x14ac:dyDescent="0.3">
      <c r="A63" s="238"/>
      <c r="B63" s="277"/>
      <c r="C63" s="244"/>
      <c r="D63" s="247"/>
      <c r="E63" s="123"/>
      <c r="F63" s="136"/>
      <c r="G63" s="123"/>
      <c r="H63" s="250"/>
      <c r="I63" s="6"/>
      <c r="J63" s="123"/>
      <c r="K63" s="7">
        <v>7</v>
      </c>
      <c r="L63" s="161" t="s">
        <v>1910</v>
      </c>
      <c r="M63" s="19">
        <v>44616</v>
      </c>
      <c r="N63" s="8">
        <v>44629</v>
      </c>
      <c r="O63" s="184" t="s">
        <v>1899</v>
      </c>
      <c r="P63" s="95"/>
      <c r="Q63" s="102"/>
      <c r="R63" s="160"/>
      <c r="S63" s="4"/>
      <c r="T63" s="4"/>
      <c r="U63" s="137"/>
      <c r="V63" s="253"/>
      <c r="W63" s="235"/>
      <c r="X63" s="113"/>
      <c r="Y63" s="13"/>
      <c r="Z63" s="115"/>
      <c r="AA63" s="106"/>
      <c r="AB63" s="12"/>
      <c r="AC63" s="11"/>
      <c r="AD63" s="11"/>
      <c r="AE63" s="12"/>
      <c r="AF63" s="12"/>
      <c r="AG63" s="41"/>
      <c r="AH63" s="224"/>
      <c r="AI63" s="222"/>
    </row>
    <row r="64" spans="1:35" x14ac:dyDescent="0.3">
      <c r="A64" s="238"/>
      <c r="B64" s="277"/>
      <c r="C64" s="244"/>
      <c r="D64" s="247"/>
      <c r="E64" s="123"/>
      <c r="F64" s="136"/>
      <c r="G64" s="123"/>
      <c r="H64" s="250"/>
      <c r="I64" s="6"/>
      <c r="J64" s="123"/>
      <c r="K64" s="7">
        <v>8</v>
      </c>
      <c r="L64" s="161" t="s">
        <v>1911</v>
      </c>
      <c r="M64" s="8">
        <v>44629</v>
      </c>
      <c r="N64" s="19">
        <v>44705</v>
      </c>
      <c r="O64" s="184" t="s">
        <v>1899</v>
      </c>
      <c r="P64" s="95"/>
      <c r="Q64" s="102"/>
      <c r="R64" s="160"/>
      <c r="S64" s="4"/>
      <c r="T64" s="4"/>
      <c r="U64" s="137"/>
      <c r="V64" s="253"/>
      <c r="W64" s="235"/>
      <c r="X64" s="113"/>
      <c r="Y64" s="13"/>
      <c r="Z64" s="115"/>
      <c r="AA64" s="106"/>
      <c r="AB64" s="12"/>
      <c r="AC64" s="11"/>
      <c r="AD64" s="11"/>
      <c r="AE64" s="12"/>
      <c r="AF64" s="12"/>
      <c r="AG64" s="41"/>
      <c r="AH64" s="224"/>
      <c r="AI64" s="222"/>
    </row>
    <row r="65" spans="1:35" x14ac:dyDescent="0.3">
      <c r="A65" s="238"/>
      <c r="B65" s="277"/>
      <c r="C65" s="244"/>
      <c r="D65" s="247"/>
      <c r="E65" s="123"/>
      <c r="F65" s="136"/>
      <c r="G65" s="123"/>
      <c r="H65" s="250"/>
      <c r="I65" s="6"/>
      <c r="J65" s="123"/>
      <c r="K65" s="7">
        <v>9</v>
      </c>
      <c r="L65" s="168" t="s">
        <v>1912</v>
      </c>
      <c r="M65" s="8">
        <v>44629</v>
      </c>
      <c r="N65" s="19">
        <v>44705</v>
      </c>
      <c r="O65" s="184" t="s">
        <v>1899</v>
      </c>
      <c r="P65" s="95"/>
      <c r="Q65" s="102"/>
      <c r="R65" s="160"/>
      <c r="S65" s="4"/>
      <c r="T65" s="4"/>
      <c r="U65" s="137"/>
      <c r="V65" s="253"/>
      <c r="W65" s="235"/>
      <c r="X65" s="113"/>
      <c r="Y65" s="13"/>
      <c r="Z65" s="115"/>
      <c r="AA65" s="106"/>
      <c r="AB65" s="12"/>
      <c r="AC65" s="11"/>
      <c r="AD65" s="11"/>
      <c r="AE65" s="12"/>
      <c r="AF65" s="12"/>
      <c r="AG65" s="41"/>
      <c r="AH65" s="224"/>
      <c r="AI65" s="222"/>
    </row>
    <row r="66" spans="1:35" ht="15" thickBot="1" x14ac:dyDescent="0.35">
      <c r="A66" s="239"/>
      <c r="B66" s="278"/>
      <c r="C66" s="245"/>
      <c r="D66" s="248"/>
      <c r="E66" s="82"/>
      <c r="F66" s="195"/>
      <c r="G66" s="82"/>
      <c r="H66" s="251"/>
      <c r="I66" s="32"/>
      <c r="J66" s="82"/>
      <c r="K66" s="33">
        <v>10</v>
      </c>
      <c r="L66" s="169" t="s">
        <v>1913</v>
      </c>
      <c r="M66" s="34">
        <v>44629</v>
      </c>
      <c r="N66" s="34">
        <v>44736</v>
      </c>
      <c r="O66" s="183" t="s">
        <v>1899</v>
      </c>
      <c r="P66" s="95"/>
      <c r="Q66" s="103"/>
      <c r="R66" s="163"/>
      <c r="S66" s="35"/>
      <c r="T66" s="35"/>
      <c r="U66" s="138"/>
      <c r="V66" s="254"/>
      <c r="W66" s="236"/>
      <c r="X66" s="116"/>
      <c r="Y66" s="36"/>
      <c r="Z66" s="117"/>
      <c r="AA66" s="107">
        <f t="shared" si="0"/>
        <v>0</v>
      </c>
      <c r="AB66" s="37" t="e">
        <f t="shared" si="1"/>
        <v>#DIV/0!</v>
      </c>
      <c r="AC66" s="38">
        <v>0.2</v>
      </c>
      <c r="AD66" s="38">
        <v>0.8</v>
      </c>
      <c r="AE66" s="37">
        <f t="shared" si="2"/>
        <v>0</v>
      </c>
      <c r="AF66" s="37" t="e">
        <f t="shared" si="3"/>
        <v>#DIV/0!</v>
      </c>
      <c r="AG66" s="42" t="e">
        <f t="shared" si="4"/>
        <v>#DIV/0!</v>
      </c>
      <c r="AH66" s="225"/>
      <c r="AI66" s="223"/>
    </row>
    <row r="67" spans="1:35" ht="41.4" x14ac:dyDescent="0.3">
      <c r="A67" s="237">
        <v>6</v>
      </c>
      <c r="B67" s="240" t="s">
        <v>1915</v>
      </c>
      <c r="C67" s="243">
        <v>0.05</v>
      </c>
      <c r="D67" s="246" t="s">
        <v>1919</v>
      </c>
      <c r="E67" s="186" t="s">
        <v>1917</v>
      </c>
      <c r="F67" s="198">
        <v>11000</v>
      </c>
      <c r="G67" s="186" t="s">
        <v>1916</v>
      </c>
      <c r="H67" s="249">
        <f>SUM(I67:I76)</f>
        <v>8000000000</v>
      </c>
      <c r="I67" s="17">
        <v>8000000000</v>
      </c>
      <c r="J67" s="80"/>
      <c r="K67" s="18">
        <v>1</v>
      </c>
      <c r="L67" s="170" t="s">
        <v>1904</v>
      </c>
      <c r="M67" s="19">
        <v>44508</v>
      </c>
      <c r="N67" s="19">
        <v>44560</v>
      </c>
      <c r="O67" s="174" t="s">
        <v>1899</v>
      </c>
      <c r="P67" s="95"/>
      <c r="Q67" s="101" t="s">
        <v>1287</v>
      </c>
      <c r="R67" s="165" t="s">
        <v>1918</v>
      </c>
      <c r="S67" s="20" t="s">
        <v>131</v>
      </c>
      <c r="T67" s="20" t="s">
        <v>1787</v>
      </c>
      <c r="U67" s="133">
        <v>1</v>
      </c>
      <c r="V67" s="252" t="s">
        <v>1218</v>
      </c>
      <c r="W67" s="234"/>
      <c r="X67" s="118"/>
      <c r="Y67" s="21"/>
      <c r="Z67" s="119"/>
      <c r="AA67" s="108">
        <f t="shared" si="0"/>
        <v>0</v>
      </c>
      <c r="AB67" s="22">
        <f t="shared" si="1"/>
        <v>0</v>
      </c>
      <c r="AC67" s="23">
        <v>0.2</v>
      </c>
      <c r="AD67" s="23">
        <v>0.8</v>
      </c>
      <c r="AE67" s="22">
        <f t="shared" si="2"/>
        <v>0</v>
      </c>
      <c r="AF67" s="22">
        <f t="shared" si="3"/>
        <v>0</v>
      </c>
      <c r="AG67" s="43">
        <f t="shared" si="4"/>
        <v>0</v>
      </c>
      <c r="AH67" s="224">
        <f t="shared" ref="AH67" si="8">AVERAGEIF(AG67:AG76,"&lt;&gt;#¡DIV/0!")</f>
        <v>0</v>
      </c>
      <c r="AI67" s="222">
        <f>+C67*AH67</f>
        <v>0</v>
      </c>
    </row>
    <row r="68" spans="1:35" x14ac:dyDescent="0.3">
      <c r="A68" s="238"/>
      <c r="B68" s="241"/>
      <c r="C68" s="244"/>
      <c r="D68" s="247"/>
      <c r="E68" s="81"/>
      <c r="F68" s="136"/>
      <c r="G68" s="81"/>
      <c r="H68" s="250"/>
      <c r="I68" s="6"/>
      <c r="J68" s="81"/>
      <c r="K68" s="7">
        <v>2</v>
      </c>
      <c r="L68" s="161" t="s">
        <v>1905</v>
      </c>
      <c r="M68" s="19">
        <v>44508</v>
      </c>
      <c r="N68" s="19">
        <v>44560</v>
      </c>
      <c r="O68" s="184" t="s">
        <v>1899</v>
      </c>
      <c r="P68" s="95"/>
      <c r="Q68" s="102"/>
      <c r="R68" s="160"/>
      <c r="S68" s="4"/>
      <c r="T68" s="4"/>
      <c r="U68" s="137"/>
      <c r="V68" s="253"/>
      <c r="W68" s="235"/>
      <c r="X68" s="113"/>
      <c r="Y68" s="13"/>
      <c r="Z68" s="114"/>
      <c r="AA68" s="106">
        <f t="shared" si="0"/>
        <v>0</v>
      </c>
      <c r="AB68" s="12" t="e">
        <f t="shared" si="1"/>
        <v>#DIV/0!</v>
      </c>
      <c r="AC68" s="11">
        <v>0.2</v>
      </c>
      <c r="AD68" s="11">
        <v>0.8</v>
      </c>
      <c r="AE68" s="12">
        <f t="shared" si="2"/>
        <v>0</v>
      </c>
      <c r="AF68" s="12" t="e">
        <f t="shared" si="3"/>
        <v>#DIV/0!</v>
      </c>
      <c r="AG68" s="41" t="e">
        <f t="shared" si="4"/>
        <v>#DIV/0!</v>
      </c>
      <c r="AH68" s="224"/>
      <c r="AI68" s="222"/>
    </row>
    <row r="69" spans="1:35" x14ac:dyDescent="0.3">
      <c r="A69" s="238"/>
      <c r="B69" s="241"/>
      <c r="C69" s="244"/>
      <c r="D69" s="247"/>
      <c r="E69" s="123"/>
      <c r="F69" s="136"/>
      <c r="G69" s="123"/>
      <c r="H69" s="250"/>
      <c r="I69" s="6"/>
      <c r="J69" s="123"/>
      <c r="K69" s="7">
        <v>3</v>
      </c>
      <c r="L69" s="161" t="s">
        <v>1906</v>
      </c>
      <c r="M69" s="19">
        <v>44508</v>
      </c>
      <c r="N69" s="19">
        <v>44560</v>
      </c>
      <c r="O69" s="184" t="s">
        <v>1899</v>
      </c>
      <c r="P69" s="95"/>
      <c r="Q69" s="102"/>
      <c r="R69" s="160"/>
      <c r="S69" s="4"/>
      <c r="T69" s="4"/>
      <c r="U69" s="137"/>
      <c r="V69" s="253"/>
      <c r="W69" s="235"/>
      <c r="X69" s="113"/>
      <c r="Y69" s="13"/>
      <c r="Z69" s="114"/>
      <c r="AA69" s="106"/>
      <c r="AB69" s="12"/>
      <c r="AC69" s="11"/>
      <c r="AD69" s="11"/>
      <c r="AE69" s="12"/>
      <c r="AF69" s="12"/>
      <c r="AG69" s="41"/>
      <c r="AH69" s="224"/>
      <c r="AI69" s="222"/>
    </row>
    <row r="70" spans="1:35" x14ac:dyDescent="0.3">
      <c r="A70" s="238"/>
      <c r="B70" s="241"/>
      <c r="C70" s="244"/>
      <c r="D70" s="247"/>
      <c r="E70" s="123"/>
      <c r="F70" s="136"/>
      <c r="G70" s="123"/>
      <c r="H70" s="250"/>
      <c r="I70" s="6"/>
      <c r="J70" s="123"/>
      <c r="K70" s="7">
        <v>4</v>
      </c>
      <c r="L70" s="161" t="s">
        <v>1907</v>
      </c>
      <c r="M70" s="19">
        <v>44508</v>
      </c>
      <c r="N70" s="19">
        <v>44560</v>
      </c>
      <c r="O70" s="184" t="s">
        <v>1899</v>
      </c>
      <c r="P70" s="95"/>
      <c r="Q70" s="102"/>
      <c r="R70" s="160"/>
      <c r="S70" s="4"/>
      <c r="T70" s="4"/>
      <c r="U70" s="137"/>
      <c r="V70" s="253"/>
      <c r="W70" s="235"/>
      <c r="X70" s="113"/>
      <c r="Y70" s="13"/>
      <c r="Z70" s="114"/>
      <c r="AA70" s="106"/>
      <c r="AB70" s="12"/>
      <c r="AC70" s="11"/>
      <c r="AD70" s="11"/>
      <c r="AE70" s="12"/>
      <c r="AF70" s="12"/>
      <c r="AG70" s="41"/>
      <c r="AH70" s="224"/>
      <c r="AI70" s="222"/>
    </row>
    <row r="71" spans="1:35" x14ac:dyDescent="0.3">
      <c r="A71" s="238"/>
      <c r="B71" s="241"/>
      <c r="C71" s="244"/>
      <c r="D71" s="247"/>
      <c r="E71" s="123"/>
      <c r="F71" s="136"/>
      <c r="G71" s="123"/>
      <c r="H71" s="250"/>
      <c r="I71" s="6"/>
      <c r="J71" s="123"/>
      <c r="K71" s="7">
        <v>5</v>
      </c>
      <c r="L71" s="161" t="s">
        <v>1908</v>
      </c>
      <c r="M71" s="19">
        <v>44508</v>
      </c>
      <c r="N71" s="19">
        <v>44560</v>
      </c>
      <c r="O71" s="184" t="s">
        <v>1899</v>
      </c>
      <c r="P71" s="95"/>
      <c r="Q71" s="102"/>
      <c r="R71" s="160"/>
      <c r="S71" s="4"/>
      <c r="T71" s="4"/>
      <c r="U71" s="137"/>
      <c r="V71" s="253"/>
      <c r="W71" s="235"/>
      <c r="X71" s="113"/>
      <c r="Y71" s="13"/>
      <c r="Z71" s="114"/>
      <c r="AA71" s="106"/>
      <c r="AB71" s="12"/>
      <c r="AC71" s="11"/>
      <c r="AD71" s="11"/>
      <c r="AE71" s="12"/>
      <c r="AF71" s="12"/>
      <c r="AG71" s="41"/>
      <c r="AH71" s="224"/>
      <c r="AI71" s="222"/>
    </row>
    <row r="72" spans="1:35" x14ac:dyDescent="0.3">
      <c r="A72" s="238"/>
      <c r="B72" s="241"/>
      <c r="C72" s="244"/>
      <c r="D72" s="247"/>
      <c r="E72" s="81"/>
      <c r="F72" s="136"/>
      <c r="G72" s="81"/>
      <c r="H72" s="250"/>
      <c r="I72" s="6"/>
      <c r="J72" s="81"/>
      <c r="K72" s="7">
        <v>6</v>
      </c>
      <c r="L72" s="161" t="s">
        <v>1909</v>
      </c>
      <c r="M72" s="8">
        <v>44570</v>
      </c>
      <c r="N72" s="19">
        <v>44616</v>
      </c>
      <c r="O72" s="184" t="s">
        <v>1899</v>
      </c>
      <c r="P72" s="95"/>
      <c r="Q72" s="102"/>
      <c r="R72" s="160"/>
      <c r="S72" s="4"/>
      <c r="T72" s="4"/>
      <c r="U72" s="137"/>
      <c r="V72" s="253"/>
      <c r="W72" s="235"/>
      <c r="X72" s="113"/>
      <c r="Y72" s="13"/>
      <c r="Z72" s="115"/>
      <c r="AA72" s="106">
        <f t="shared" si="0"/>
        <v>0</v>
      </c>
      <c r="AB72" s="12" t="e">
        <f t="shared" si="1"/>
        <v>#DIV/0!</v>
      </c>
      <c r="AC72" s="11">
        <v>0.2</v>
      </c>
      <c r="AD72" s="11">
        <v>0.8</v>
      </c>
      <c r="AE72" s="12">
        <f t="shared" si="2"/>
        <v>0</v>
      </c>
      <c r="AF72" s="12" t="e">
        <f t="shared" si="3"/>
        <v>#DIV/0!</v>
      </c>
      <c r="AG72" s="41" t="e">
        <f t="shared" si="4"/>
        <v>#DIV/0!</v>
      </c>
      <c r="AH72" s="224"/>
      <c r="AI72" s="222"/>
    </row>
    <row r="73" spans="1:35" x14ac:dyDescent="0.3">
      <c r="A73" s="238"/>
      <c r="B73" s="241"/>
      <c r="C73" s="244"/>
      <c r="D73" s="247"/>
      <c r="E73" s="81"/>
      <c r="F73" s="136"/>
      <c r="G73" s="81"/>
      <c r="H73" s="250"/>
      <c r="I73" s="6"/>
      <c r="J73" s="81"/>
      <c r="K73" s="7">
        <v>7</v>
      </c>
      <c r="L73" s="161" t="s">
        <v>1910</v>
      </c>
      <c r="M73" s="19">
        <v>44616</v>
      </c>
      <c r="N73" s="8">
        <v>44629</v>
      </c>
      <c r="O73" s="184" t="s">
        <v>1899</v>
      </c>
      <c r="P73" s="95"/>
      <c r="Q73" s="102"/>
      <c r="R73" s="160"/>
      <c r="S73" s="4"/>
      <c r="T73" s="4"/>
      <c r="U73" s="137"/>
      <c r="V73" s="253"/>
      <c r="W73" s="235"/>
      <c r="X73" s="113"/>
      <c r="Y73" s="13"/>
      <c r="Z73" s="115"/>
      <c r="AA73" s="106">
        <f t="shared" si="0"/>
        <v>0</v>
      </c>
      <c r="AB73" s="12" t="e">
        <f t="shared" si="1"/>
        <v>#DIV/0!</v>
      </c>
      <c r="AC73" s="11">
        <v>0.2</v>
      </c>
      <c r="AD73" s="11">
        <v>0.8</v>
      </c>
      <c r="AE73" s="12">
        <f t="shared" si="2"/>
        <v>0</v>
      </c>
      <c r="AF73" s="12" t="e">
        <f t="shared" si="3"/>
        <v>#DIV/0!</v>
      </c>
      <c r="AG73" s="41" t="e">
        <f t="shared" si="4"/>
        <v>#DIV/0!</v>
      </c>
      <c r="AH73" s="224"/>
      <c r="AI73" s="222"/>
    </row>
    <row r="74" spans="1:35" x14ac:dyDescent="0.3">
      <c r="A74" s="238"/>
      <c r="B74" s="241"/>
      <c r="C74" s="244"/>
      <c r="D74" s="247"/>
      <c r="E74" s="81"/>
      <c r="F74" s="136"/>
      <c r="G74" s="81"/>
      <c r="H74" s="250"/>
      <c r="I74" s="6"/>
      <c r="J74" s="81"/>
      <c r="K74" s="7">
        <v>8</v>
      </c>
      <c r="L74" s="161" t="s">
        <v>1911</v>
      </c>
      <c r="M74" s="8">
        <v>44629</v>
      </c>
      <c r="N74" s="19">
        <v>44705</v>
      </c>
      <c r="O74" s="184" t="s">
        <v>1899</v>
      </c>
      <c r="P74" s="95"/>
      <c r="Q74" s="102"/>
      <c r="R74" s="160"/>
      <c r="S74" s="4"/>
      <c r="T74" s="4"/>
      <c r="U74" s="137"/>
      <c r="V74" s="253"/>
      <c r="W74" s="235"/>
      <c r="X74" s="113"/>
      <c r="Y74" s="13"/>
      <c r="Z74" s="115"/>
      <c r="AA74" s="106">
        <f t="shared" si="0"/>
        <v>0</v>
      </c>
      <c r="AB74" s="12" t="e">
        <f t="shared" si="1"/>
        <v>#DIV/0!</v>
      </c>
      <c r="AC74" s="11">
        <v>0.2</v>
      </c>
      <c r="AD74" s="11">
        <v>0.8</v>
      </c>
      <c r="AE74" s="12">
        <f t="shared" si="2"/>
        <v>0</v>
      </c>
      <c r="AF74" s="12" t="e">
        <f t="shared" si="3"/>
        <v>#DIV/0!</v>
      </c>
      <c r="AG74" s="41" t="e">
        <f t="shared" si="4"/>
        <v>#DIV/0!</v>
      </c>
      <c r="AH74" s="224"/>
      <c r="AI74" s="222"/>
    </row>
    <row r="75" spans="1:35" x14ac:dyDescent="0.3">
      <c r="A75" s="238"/>
      <c r="B75" s="241"/>
      <c r="C75" s="244"/>
      <c r="D75" s="247"/>
      <c r="E75" s="81"/>
      <c r="F75" s="136"/>
      <c r="G75" s="81"/>
      <c r="H75" s="250"/>
      <c r="I75" s="6"/>
      <c r="J75" s="81"/>
      <c r="K75" s="7">
        <v>9</v>
      </c>
      <c r="L75" s="168" t="s">
        <v>1912</v>
      </c>
      <c r="M75" s="8">
        <v>44629</v>
      </c>
      <c r="N75" s="19">
        <v>44705</v>
      </c>
      <c r="O75" s="184" t="s">
        <v>1899</v>
      </c>
      <c r="P75" s="95"/>
      <c r="Q75" s="102"/>
      <c r="R75" s="160"/>
      <c r="S75" s="4"/>
      <c r="T75" s="4"/>
      <c r="U75" s="137"/>
      <c r="V75" s="253"/>
      <c r="W75" s="235"/>
      <c r="X75" s="113"/>
      <c r="Y75" s="13"/>
      <c r="Z75" s="115"/>
      <c r="AA75" s="106">
        <f t="shared" si="0"/>
        <v>0</v>
      </c>
      <c r="AB75" s="12" t="e">
        <f t="shared" si="1"/>
        <v>#DIV/0!</v>
      </c>
      <c r="AC75" s="11">
        <v>0.2</v>
      </c>
      <c r="AD75" s="11">
        <v>0.8</v>
      </c>
      <c r="AE75" s="12">
        <f t="shared" si="2"/>
        <v>0</v>
      </c>
      <c r="AF75" s="12" t="e">
        <f t="shared" si="3"/>
        <v>#DIV/0!</v>
      </c>
      <c r="AG75" s="41" t="e">
        <f t="shared" si="4"/>
        <v>#DIV/0!</v>
      </c>
      <c r="AH75" s="224"/>
      <c r="AI75" s="222"/>
    </row>
    <row r="76" spans="1:35" ht="15" thickBot="1" x14ac:dyDescent="0.35">
      <c r="A76" s="239"/>
      <c r="B76" s="242"/>
      <c r="C76" s="245"/>
      <c r="D76" s="248"/>
      <c r="E76" s="82"/>
      <c r="F76" s="195"/>
      <c r="G76" s="82"/>
      <c r="H76" s="251"/>
      <c r="I76" s="32"/>
      <c r="J76" s="82"/>
      <c r="K76" s="33">
        <v>10</v>
      </c>
      <c r="L76" s="169" t="s">
        <v>1913</v>
      </c>
      <c r="M76" s="34">
        <v>44629</v>
      </c>
      <c r="N76" s="34">
        <v>44736</v>
      </c>
      <c r="O76" s="183" t="s">
        <v>1899</v>
      </c>
      <c r="P76" s="95"/>
      <c r="Q76" s="103"/>
      <c r="R76" s="163"/>
      <c r="S76" s="35"/>
      <c r="T76" s="35"/>
      <c r="U76" s="138"/>
      <c r="V76" s="254"/>
      <c r="W76" s="236"/>
      <c r="X76" s="116"/>
      <c r="Y76" s="36"/>
      <c r="Z76" s="117"/>
      <c r="AA76" s="107">
        <f t="shared" si="0"/>
        <v>0</v>
      </c>
      <c r="AB76" s="37" t="e">
        <f t="shared" si="1"/>
        <v>#DIV/0!</v>
      </c>
      <c r="AC76" s="38">
        <v>0.2</v>
      </c>
      <c r="AD76" s="38">
        <v>0.8</v>
      </c>
      <c r="AE76" s="37">
        <f t="shared" si="2"/>
        <v>0</v>
      </c>
      <c r="AF76" s="37" t="e">
        <f t="shared" si="3"/>
        <v>#DIV/0!</v>
      </c>
      <c r="AG76" s="42" t="e">
        <f t="shared" si="4"/>
        <v>#DIV/0!</v>
      </c>
      <c r="AH76" s="225"/>
      <c r="AI76" s="223"/>
    </row>
    <row r="77" spans="1:35" ht="55.2" x14ac:dyDescent="0.3">
      <c r="A77" s="237">
        <v>7</v>
      </c>
      <c r="B77" s="240" t="s">
        <v>1920</v>
      </c>
      <c r="C77" s="243">
        <v>0.05</v>
      </c>
      <c r="D77" s="276">
        <v>2021002470050</v>
      </c>
      <c r="E77" s="80" t="s">
        <v>1921</v>
      </c>
      <c r="F77" s="197">
        <v>2919</v>
      </c>
      <c r="G77" s="80" t="s">
        <v>1922</v>
      </c>
      <c r="H77" s="249">
        <f>SUM(I77:I86)</f>
        <v>141385360</v>
      </c>
      <c r="I77" s="189">
        <v>141385360</v>
      </c>
      <c r="J77" s="190" t="s">
        <v>1185</v>
      </c>
      <c r="K77" s="18">
        <v>1</v>
      </c>
      <c r="L77" s="170" t="s">
        <v>1904</v>
      </c>
      <c r="M77" s="19">
        <v>44508</v>
      </c>
      <c r="N77" s="19">
        <v>44560</v>
      </c>
      <c r="O77" s="174" t="s">
        <v>1899</v>
      </c>
      <c r="P77" s="95"/>
      <c r="Q77" s="101" t="s">
        <v>1286</v>
      </c>
      <c r="R77" s="165" t="s">
        <v>1903</v>
      </c>
      <c r="S77" s="20" t="s">
        <v>129</v>
      </c>
      <c r="T77" s="20" t="s">
        <v>1787</v>
      </c>
      <c r="U77" s="133">
        <v>1</v>
      </c>
      <c r="V77" s="252" t="s">
        <v>1218</v>
      </c>
      <c r="W77" s="234"/>
      <c r="X77" s="118"/>
      <c r="Y77" s="21"/>
      <c r="Z77" s="119"/>
      <c r="AA77" s="108">
        <f t="shared" si="0"/>
        <v>0</v>
      </c>
      <c r="AB77" s="22">
        <f t="shared" si="1"/>
        <v>0</v>
      </c>
      <c r="AC77" s="23">
        <v>0.2</v>
      </c>
      <c r="AD77" s="23">
        <v>0.8</v>
      </c>
      <c r="AE77" s="22">
        <f t="shared" si="2"/>
        <v>0</v>
      </c>
      <c r="AF77" s="22">
        <f t="shared" si="3"/>
        <v>0</v>
      </c>
      <c r="AG77" s="43">
        <f t="shared" si="4"/>
        <v>0</v>
      </c>
      <c r="AH77" s="224">
        <f t="shared" ref="AH77" si="9">AVERAGEIF(AG77:AG86,"&lt;&gt;#¡DIV/0!")</f>
        <v>0</v>
      </c>
      <c r="AI77" s="222">
        <f>+C77*AH77</f>
        <v>0</v>
      </c>
    </row>
    <row r="78" spans="1:35" x14ac:dyDescent="0.3">
      <c r="A78" s="238"/>
      <c r="B78" s="241"/>
      <c r="C78" s="244"/>
      <c r="D78" s="277"/>
      <c r="E78" s="81" t="s">
        <v>1923</v>
      </c>
      <c r="F78" s="136">
        <v>3600</v>
      </c>
      <c r="G78" s="81"/>
      <c r="H78" s="250"/>
      <c r="I78" s="6"/>
      <c r="J78" s="81"/>
      <c r="K78" s="7">
        <v>2</v>
      </c>
      <c r="L78" s="161" t="s">
        <v>1905</v>
      </c>
      <c r="M78" s="19">
        <v>44508</v>
      </c>
      <c r="N78" s="19">
        <v>44560</v>
      </c>
      <c r="O78" s="184" t="s">
        <v>1899</v>
      </c>
      <c r="P78" s="95"/>
      <c r="Q78" s="102"/>
      <c r="R78" s="160"/>
      <c r="S78" s="4"/>
      <c r="T78" s="4"/>
      <c r="U78" s="137"/>
      <c r="V78" s="253"/>
      <c r="W78" s="235"/>
      <c r="X78" s="113"/>
      <c r="Y78" s="13"/>
      <c r="Z78" s="114"/>
      <c r="AA78" s="106">
        <f t="shared" si="0"/>
        <v>0</v>
      </c>
      <c r="AB78" s="12" t="e">
        <f t="shared" si="1"/>
        <v>#DIV/0!</v>
      </c>
      <c r="AC78" s="11">
        <v>0.2</v>
      </c>
      <c r="AD78" s="11">
        <v>0.8</v>
      </c>
      <c r="AE78" s="12">
        <f t="shared" si="2"/>
        <v>0</v>
      </c>
      <c r="AF78" s="12" t="e">
        <f t="shared" si="3"/>
        <v>#DIV/0!</v>
      </c>
      <c r="AG78" s="41" t="e">
        <f t="shared" si="4"/>
        <v>#DIV/0!</v>
      </c>
      <c r="AH78" s="224"/>
      <c r="AI78" s="222"/>
    </row>
    <row r="79" spans="1:35" x14ac:dyDescent="0.3">
      <c r="A79" s="238"/>
      <c r="B79" s="241"/>
      <c r="C79" s="244"/>
      <c r="D79" s="277"/>
      <c r="E79" s="81" t="s">
        <v>1786</v>
      </c>
      <c r="F79" s="136">
        <v>162</v>
      </c>
      <c r="G79" s="81"/>
      <c r="H79" s="250"/>
      <c r="I79" s="6"/>
      <c r="J79" s="81"/>
      <c r="K79" s="7">
        <v>3</v>
      </c>
      <c r="L79" s="161" t="s">
        <v>1906</v>
      </c>
      <c r="M79" s="19">
        <v>44508</v>
      </c>
      <c r="N79" s="19">
        <v>44560</v>
      </c>
      <c r="O79" s="184" t="s">
        <v>1899</v>
      </c>
      <c r="P79" s="95"/>
      <c r="Q79" s="102"/>
      <c r="R79" s="160"/>
      <c r="S79" s="4"/>
      <c r="T79" s="4"/>
      <c r="U79" s="137"/>
      <c r="V79" s="253"/>
      <c r="W79" s="235"/>
      <c r="X79" s="113"/>
      <c r="Y79" s="13"/>
      <c r="Z79" s="115"/>
      <c r="AA79" s="106">
        <f t="shared" si="0"/>
        <v>0</v>
      </c>
      <c r="AB79" s="12" t="e">
        <f t="shared" si="1"/>
        <v>#DIV/0!</v>
      </c>
      <c r="AC79" s="11">
        <v>0.2</v>
      </c>
      <c r="AD79" s="11">
        <v>0.8</v>
      </c>
      <c r="AE79" s="12">
        <f t="shared" si="2"/>
        <v>0</v>
      </c>
      <c r="AF79" s="12" t="e">
        <f t="shared" si="3"/>
        <v>#DIV/0!</v>
      </c>
      <c r="AG79" s="41" t="e">
        <f t="shared" si="4"/>
        <v>#DIV/0!</v>
      </c>
      <c r="AH79" s="224"/>
      <c r="AI79" s="222"/>
    </row>
    <row r="80" spans="1:35" x14ac:dyDescent="0.3">
      <c r="A80" s="238"/>
      <c r="B80" s="241"/>
      <c r="C80" s="244"/>
      <c r="D80" s="277"/>
      <c r="E80" s="81"/>
      <c r="F80" s="136"/>
      <c r="G80" s="81"/>
      <c r="H80" s="250"/>
      <c r="I80" s="6"/>
      <c r="J80" s="81"/>
      <c r="K80" s="7">
        <v>4</v>
      </c>
      <c r="L80" s="161" t="s">
        <v>1907</v>
      </c>
      <c r="M80" s="19">
        <v>44508</v>
      </c>
      <c r="N80" s="19">
        <v>44560</v>
      </c>
      <c r="O80" s="184" t="s">
        <v>1899</v>
      </c>
      <c r="P80" s="95"/>
      <c r="Q80" s="102"/>
      <c r="R80" s="160"/>
      <c r="S80" s="4"/>
      <c r="T80" s="4"/>
      <c r="U80" s="137"/>
      <c r="V80" s="253"/>
      <c r="W80" s="235"/>
      <c r="X80" s="113"/>
      <c r="Y80" s="13"/>
      <c r="Z80" s="115"/>
      <c r="AA80" s="106">
        <f t="shared" si="0"/>
        <v>0</v>
      </c>
      <c r="AB80" s="12" t="e">
        <f t="shared" si="1"/>
        <v>#DIV/0!</v>
      </c>
      <c r="AC80" s="11">
        <v>0.2</v>
      </c>
      <c r="AD80" s="11">
        <v>0.8</v>
      </c>
      <c r="AE80" s="12">
        <f t="shared" si="2"/>
        <v>0</v>
      </c>
      <c r="AF80" s="12" t="e">
        <f t="shared" si="3"/>
        <v>#DIV/0!</v>
      </c>
      <c r="AG80" s="41" t="e">
        <f t="shared" si="4"/>
        <v>#DIV/0!</v>
      </c>
      <c r="AH80" s="224"/>
      <c r="AI80" s="222"/>
    </row>
    <row r="81" spans="1:35" x14ac:dyDescent="0.3">
      <c r="A81" s="238"/>
      <c r="B81" s="241"/>
      <c r="C81" s="244"/>
      <c r="D81" s="277"/>
      <c r="E81" s="123"/>
      <c r="F81" s="136"/>
      <c r="G81" s="123"/>
      <c r="H81" s="250"/>
      <c r="I81" s="6"/>
      <c r="J81" s="123"/>
      <c r="K81" s="7">
        <v>5</v>
      </c>
      <c r="L81" s="161" t="s">
        <v>1908</v>
      </c>
      <c r="M81" s="19">
        <v>44508</v>
      </c>
      <c r="N81" s="19">
        <v>44560</v>
      </c>
      <c r="O81" s="184" t="s">
        <v>1899</v>
      </c>
      <c r="P81" s="95"/>
      <c r="Q81" s="102"/>
      <c r="R81" s="160"/>
      <c r="S81" s="4"/>
      <c r="T81" s="4"/>
      <c r="U81" s="137"/>
      <c r="V81" s="253"/>
      <c r="W81" s="235"/>
      <c r="X81" s="113"/>
      <c r="Y81" s="13"/>
      <c r="Z81" s="115"/>
      <c r="AA81" s="106"/>
      <c r="AB81" s="12"/>
      <c r="AC81" s="11"/>
      <c r="AD81" s="11"/>
      <c r="AE81" s="12"/>
      <c r="AF81" s="12"/>
      <c r="AG81" s="41"/>
      <c r="AH81" s="224"/>
      <c r="AI81" s="222"/>
    </row>
    <row r="82" spans="1:35" x14ac:dyDescent="0.3">
      <c r="A82" s="238"/>
      <c r="B82" s="241"/>
      <c r="C82" s="244"/>
      <c r="D82" s="277"/>
      <c r="E82" s="123"/>
      <c r="F82" s="136"/>
      <c r="G82" s="123"/>
      <c r="H82" s="250"/>
      <c r="I82" s="6"/>
      <c r="J82" s="123"/>
      <c r="K82" s="7">
        <v>6</v>
      </c>
      <c r="L82" s="161" t="s">
        <v>1909</v>
      </c>
      <c r="M82" s="8">
        <v>44570</v>
      </c>
      <c r="N82" s="19">
        <v>44616</v>
      </c>
      <c r="O82" s="184" t="s">
        <v>1899</v>
      </c>
      <c r="P82" s="95"/>
      <c r="Q82" s="102"/>
      <c r="R82" s="160"/>
      <c r="S82" s="4"/>
      <c r="T82" s="4"/>
      <c r="U82" s="137"/>
      <c r="V82" s="253"/>
      <c r="W82" s="235"/>
      <c r="X82" s="113"/>
      <c r="Y82" s="13"/>
      <c r="Z82" s="115"/>
      <c r="AA82" s="106"/>
      <c r="AB82" s="12"/>
      <c r="AC82" s="11"/>
      <c r="AD82" s="11"/>
      <c r="AE82" s="12"/>
      <c r="AF82" s="12"/>
      <c r="AG82" s="41"/>
      <c r="AH82" s="224"/>
      <c r="AI82" s="222"/>
    </row>
    <row r="83" spans="1:35" x14ac:dyDescent="0.3">
      <c r="A83" s="238"/>
      <c r="B83" s="241"/>
      <c r="C83" s="244"/>
      <c r="D83" s="277"/>
      <c r="E83" s="123"/>
      <c r="F83" s="136"/>
      <c r="G83" s="123"/>
      <c r="H83" s="250"/>
      <c r="I83" s="6"/>
      <c r="J83" s="123"/>
      <c r="K83" s="7">
        <v>7</v>
      </c>
      <c r="L83" s="161" t="s">
        <v>1910</v>
      </c>
      <c r="M83" s="19">
        <v>44616</v>
      </c>
      <c r="N83" s="8">
        <v>44629</v>
      </c>
      <c r="O83" s="184" t="s">
        <v>1899</v>
      </c>
      <c r="P83" s="95"/>
      <c r="Q83" s="102"/>
      <c r="R83" s="160"/>
      <c r="S83" s="4"/>
      <c r="T83" s="4"/>
      <c r="U83" s="137"/>
      <c r="V83" s="253"/>
      <c r="W83" s="235"/>
      <c r="X83" s="113"/>
      <c r="Y83" s="13"/>
      <c r="Z83" s="115"/>
      <c r="AA83" s="106"/>
      <c r="AB83" s="12"/>
      <c r="AC83" s="11"/>
      <c r="AD83" s="11"/>
      <c r="AE83" s="12"/>
      <c r="AF83" s="12"/>
      <c r="AG83" s="41"/>
      <c r="AH83" s="224"/>
      <c r="AI83" s="222"/>
    </row>
    <row r="84" spans="1:35" x14ac:dyDescent="0.3">
      <c r="A84" s="238"/>
      <c r="B84" s="241"/>
      <c r="C84" s="244"/>
      <c r="D84" s="277"/>
      <c r="E84" s="81"/>
      <c r="F84" s="136"/>
      <c r="G84" s="81"/>
      <c r="H84" s="250"/>
      <c r="I84" s="6"/>
      <c r="J84" s="81"/>
      <c r="K84" s="7">
        <v>8</v>
      </c>
      <c r="L84" s="161" t="s">
        <v>1911</v>
      </c>
      <c r="M84" s="8">
        <v>44629</v>
      </c>
      <c r="N84" s="19">
        <v>44705</v>
      </c>
      <c r="O84" s="184" t="s">
        <v>1899</v>
      </c>
      <c r="P84" s="95"/>
      <c r="Q84" s="102"/>
      <c r="R84" s="160"/>
      <c r="S84" s="4"/>
      <c r="T84" s="4"/>
      <c r="U84" s="137"/>
      <c r="V84" s="253"/>
      <c r="W84" s="235"/>
      <c r="X84" s="113"/>
      <c r="Y84" s="13"/>
      <c r="Z84" s="115"/>
      <c r="AA84" s="106">
        <f t="shared" si="0"/>
        <v>0</v>
      </c>
      <c r="AB84" s="12" t="e">
        <f t="shared" si="1"/>
        <v>#DIV/0!</v>
      </c>
      <c r="AC84" s="11">
        <v>0.2</v>
      </c>
      <c r="AD84" s="11">
        <v>0.8</v>
      </c>
      <c r="AE84" s="12">
        <f t="shared" si="2"/>
        <v>0</v>
      </c>
      <c r="AF84" s="12" t="e">
        <f t="shared" si="3"/>
        <v>#DIV/0!</v>
      </c>
      <c r="AG84" s="41" t="e">
        <f t="shared" si="4"/>
        <v>#DIV/0!</v>
      </c>
      <c r="AH84" s="224"/>
      <c r="AI84" s="222"/>
    </row>
    <row r="85" spans="1:35" x14ac:dyDescent="0.3">
      <c r="A85" s="238"/>
      <c r="B85" s="241"/>
      <c r="C85" s="244"/>
      <c r="D85" s="277"/>
      <c r="E85" s="81"/>
      <c r="F85" s="136"/>
      <c r="G85" s="81"/>
      <c r="H85" s="250"/>
      <c r="I85" s="6"/>
      <c r="J85" s="81"/>
      <c r="K85" s="7">
        <v>9</v>
      </c>
      <c r="L85" s="168" t="s">
        <v>1912</v>
      </c>
      <c r="M85" s="8">
        <v>44629</v>
      </c>
      <c r="N85" s="19">
        <v>44705</v>
      </c>
      <c r="O85" s="184" t="s">
        <v>1899</v>
      </c>
      <c r="P85" s="95"/>
      <c r="Q85" s="102"/>
      <c r="R85" s="160"/>
      <c r="S85" s="4"/>
      <c r="T85" s="4"/>
      <c r="U85" s="137"/>
      <c r="V85" s="253"/>
      <c r="W85" s="235"/>
      <c r="X85" s="113"/>
      <c r="Y85" s="13"/>
      <c r="Z85" s="115"/>
      <c r="AA85" s="106">
        <f t="shared" si="0"/>
        <v>0</v>
      </c>
      <c r="AB85" s="12" t="e">
        <f t="shared" si="1"/>
        <v>#DIV/0!</v>
      </c>
      <c r="AC85" s="11">
        <v>0.2</v>
      </c>
      <c r="AD85" s="11">
        <v>0.8</v>
      </c>
      <c r="AE85" s="12">
        <f t="shared" si="2"/>
        <v>0</v>
      </c>
      <c r="AF85" s="12" t="e">
        <f t="shared" si="3"/>
        <v>#DIV/0!</v>
      </c>
      <c r="AG85" s="41" t="e">
        <f t="shared" si="4"/>
        <v>#DIV/0!</v>
      </c>
      <c r="AH85" s="224"/>
      <c r="AI85" s="222"/>
    </row>
    <row r="86" spans="1:35" ht="15" thickBot="1" x14ac:dyDescent="0.35">
      <c r="A86" s="239"/>
      <c r="B86" s="242"/>
      <c r="C86" s="245"/>
      <c r="D86" s="278"/>
      <c r="E86" s="82"/>
      <c r="F86" s="195"/>
      <c r="G86" s="82"/>
      <c r="H86" s="251"/>
      <c r="I86" s="32"/>
      <c r="J86" s="82"/>
      <c r="K86" s="33">
        <v>10</v>
      </c>
      <c r="L86" s="169" t="s">
        <v>1913</v>
      </c>
      <c r="M86" s="34">
        <v>44629</v>
      </c>
      <c r="N86" s="34">
        <v>44736</v>
      </c>
      <c r="O86" s="183" t="s">
        <v>1899</v>
      </c>
      <c r="P86" s="95"/>
      <c r="Q86" s="103"/>
      <c r="R86" s="163"/>
      <c r="S86" s="35"/>
      <c r="T86" s="35"/>
      <c r="U86" s="138"/>
      <c r="V86" s="254"/>
      <c r="W86" s="236"/>
      <c r="X86" s="116"/>
      <c r="Y86" s="36"/>
      <c r="Z86" s="117"/>
      <c r="AA86" s="107">
        <f t="shared" si="0"/>
        <v>0</v>
      </c>
      <c r="AB86" s="37" t="e">
        <f t="shared" si="1"/>
        <v>#DIV/0!</v>
      </c>
      <c r="AC86" s="38">
        <v>0.2</v>
      </c>
      <c r="AD86" s="38">
        <v>0.8</v>
      </c>
      <c r="AE86" s="37">
        <f t="shared" si="2"/>
        <v>0</v>
      </c>
      <c r="AF86" s="37" t="e">
        <f t="shared" si="3"/>
        <v>#DIV/0!</v>
      </c>
      <c r="AG86" s="42" t="e">
        <f t="shared" si="4"/>
        <v>#DIV/0!</v>
      </c>
      <c r="AH86" s="225"/>
      <c r="AI86" s="223"/>
    </row>
    <row r="87" spans="1:35" ht="124.2" x14ac:dyDescent="0.3">
      <c r="A87" s="237">
        <v>8</v>
      </c>
      <c r="B87" s="240" t="s">
        <v>1924</v>
      </c>
      <c r="C87" s="243">
        <v>0.2</v>
      </c>
      <c r="D87" s="246">
        <v>2021002470035</v>
      </c>
      <c r="E87" s="125" t="s">
        <v>1925</v>
      </c>
      <c r="F87" s="128">
        <v>15000</v>
      </c>
      <c r="G87" s="125" t="s">
        <v>1926</v>
      </c>
      <c r="H87" s="249">
        <f>SUM(I87:I99)</f>
        <v>2869000000</v>
      </c>
      <c r="I87" s="24">
        <v>50000000</v>
      </c>
      <c r="J87" s="123" t="s">
        <v>1201</v>
      </c>
      <c r="K87" s="25">
        <v>1</v>
      </c>
      <c r="L87" s="125" t="s">
        <v>1967</v>
      </c>
      <c r="M87" s="26">
        <v>44607</v>
      </c>
      <c r="N87" s="26">
        <v>44926</v>
      </c>
      <c r="O87" s="129" t="s">
        <v>1927</v>
      </c>
      <c r="P87" s="95"/>
      <c r="Q87" s="101" t="s">
        <v>1755</v>
      </c>
      <c r="R87" s="165" t="s">
        <v>1944</v>
      </c>
      <c r="S87" s="20" t="s">
        <v>1139</v>
      </c>
      <c r="T87" s="20" t="s">
        <v>1787</v>
      </c>
      <c r="U87" s="133">
        <v>5</v>
      </c>
      <c r="V87" s="4" t="s">
        <v>1218</v>
      </c>
      <c r="W87" s="234" t="s">
        <v>1228</v>
      </c>
      <c r="X87" s="118"/>
      <c r="Y87" s="21"/>
      <c r="Z87" s="119"/>
      <c r="AA87" s="108">
        <f t="shared" si="0"/>
        <v>0</v>
      </c>
      <c r="AB87" s="22">
        <f t="shared" si="1"/>
        <v>0</v>
      </c>
      <c r="AC87" s="23">
        <v>0.2</v>
      </c>
      <c r="AD87" s="23">
        <v>0.8</v>
      </c>
      <c r="AE87" s="22">
        <f t="shared" si="2"/>
        <v>0</v>
      </c>
      <c r="AF87" s="22">
        <f t="shared" si="3"/>
        <v>0</v>
      </c>
      <c r="AG87" s="43">
        <f t="shared" si="4"/>
        <v>0</v>
      </c>
      <c r="AH87" s="224">
        <f t="shared" ref="AH87" si="10">AVERAGEIF(AG87:AG99,"&lt;&gt;#¡DIV/0!")</f>
        <v>0</v>
      </c>
      <c r="AI87" s="222">
        <f>+C87*AH87</f>
        <v>0</v>
      </c>
    </row>
    <row r="88" spans="1:35" ht="96.6" x14ac:dyDescent="0.3">
      <c r="A88" s="238"/>
      <c r="B88" s="241"/>
      <c r="C88" s="244"/>
      <c r="D88" s="247"/>
      <c r="E88" s="123" t="s">
        <v>1928</v>
      </c>
      <c r="F88" s="136">
        <v>1000</v>
      </c>
      <c r="G88" s="123" t="s">
        <v>1929</v>
      </c>
      <c r="H88" s="250"/>
      <c r="I88" s="6">
        <v>100000000</v>
      </c>
      <c r="J88" s="123" t="s">
        <v>1201</v>
      </c>
      <c r="K88" s="7">
        <v>2</v>
      </c>
      <c r="L88" s="123" t="s">
        <v>1937</v>
      </c>
      <c r="M88" s="8">
        <v>44599</v>
      </c>
      <c r="N88" s="8">
        <v>44610</v>
      </c>
      <c r="O88" s="184" t="s">
        <v>1927</v>
      </c>
      <c r="P88" s="95"/>
      <c r="Q88" s="102" t="s">
        <v>1756</v>
      </c>
      <c r="R88" s="160" t="s">
        <v>1946</v>
      </c>
      <c r="S88" s="4" t="s">
        <v>1141</v>
      </c>
      <c r="T88" s="4" t="s">
        <v>1787</v>
      </c>
      <c r="U88" s="137">
        <v>8</v>
      </c>
      <c r="V88" s="4" t="s">
        <v>1218</v>
      </c>
      <c r="W88" s="235"/>
      <c r="X88" s="113"/>
      <c r="Y88" s="13"/>
      <c r="Z88" s="114"/>
      <c r="AA88" s="106">
        <f t="shared" si="0"/>
        <v>0</v>
      </c>
      <c r="AB88" s="12">
        <f t="shared" si="1"/>
        <v>0</v>
      </c>
      <c r="AC88" s="11">
        <v>0.2</v>
      </c>
      <c r="AD88" s="11">
        <v>0.8</v>
      </c>
      <c r="AE88" s="12">
        <f t="shared" si="2"/>
        <v>0</v>
      </c>
      <c r="AF88" s="12">
        <f t="shared" si="3"/>
        <v>0</v>
      </c>
      <c r="AG88" s="41">
        <f t="shared" si="4"/>
        <v>0</v>
      </c>
      <c r="AH88" s="224"/>
      <c r="AI88" s="222"/>
    </row>
    <row r="89" spans="1:35" ht="179.4" x14ac:dyDescent="0.3">
      <c r="A89" s="238"/>
      <c r="B89" s="241"/>
      <c r="C89" s="244"/>
      <c r="D89" s="247"/>
      <c r="E89" s="123" t="s">
        <v>1930</v>
      </c>
      <c r="F89" s="136">
        <v>100</v>
      </c>
      <c r="G89" s="123" t="s">
        <v>1931</v>
      </c>
      <c r="H89" s="250"/>
      <c r="I89" s="6">
        <v>106000000</v>
      </c>
      <c r="J89" s="123" t="s">
        <v>1201</v>
      </c>
      <c r="K89" s="7">
        <v>3</v>
      </c>
      <c r="L89" s="123" t="s">
        <v>1938</v>
      </c>
      <c r="M89" s="8">
        <v>44613</v>
      </c>
      <c r="N89" s="8">
        <v>44631</v>
      </c>
      <c r="O89" s="184" t="s">
        <v>1927</v>
      </c>
      <c r="P89" s="95"/>
      <c r="Q89" s="102" t="s">
        <v>1947</v>
      </c>
      <c r="R89" s="160" t="s">
        <v>1948</v>
      </c>
      <c r="S89" s="4" t="s">
        <v>1145</v>
      </c>
      <c r="T89" s="4" t="s">
        <v>1787</v>
      </c>
      <c r="U89" s="137">
        <v>15</v>
      </c>
      <c r="V89" s="4" t="s">
        <v>1218</v>
      </c>
      <c r="W89" s="235"/>
      <c r="X89" s="113"/>
      <c r="Y89" s="13"/>
      <c r="Z89" s="115"/>
      <c r="AA89" s="106">
        <f t="shared" si="0"/>
        <v>0</v>
      </c>
      <c r="AB89" s="12">
        <f t="shared" si="1"/>
        <v>0</v>
      </c>
      <c r="AC89" s="11">
        <v>0.2</v>
      </c>
      <c r="AD89" s="11">
        <v>0.8</v>
      </c>
      <c r="AE89" s="12">
        <f t="shared" si="2"/>
        <v>0</v>
      </c>
      <c r="AF89" s="12">
        <f t="shared" si="3"/>
        <v>0</v>
      </c>
      <c r="AG89" s="41">
        <f t="shared" si="4"/>
        <v>0</v>
      </c>
      <c r="AH89" s="224"/>
      <c r="AI89" s="222"/>
    </row>
    <row r="90" spans="1:35" ht="96.6" x14ac:dyDescent="0.3">
      <c r="A90" s="238"/>
      <c r="B90" s="241"/>
      <c r="C90" s="244"/>
      <c r="D90" s="247"/>
      <c r="E90" s="123" t="s">
        <v>1936</v>
      </c>
      <c r="F90" s="136">
        <v>600</v>
      </c>
      <c r="G90" s="123" t="s">
        <v>1932</v>
      </c>
      <c r="H90" s="250"/>
      <c r="I90" s="6">
        <v>40000000</v>
      </c>
      <c r="J90" s="123" t="s">
        <v>1201</v>
      </c>
      <c r="K90" s="7">
        <v>4</v>
      </c>
      <c r="L90" s="123" t="s">
        <v>1939</v>
      </c>
      <c r="M90" s="8">
        <v>44655</v>
      </c>
      <c r="N90" s="8">
        <v>44666</v>
      </c>
      <c r="O90" s="184" t="s">
        <v>1927</v>
      </c>
      <c r="P90" s="95"/>
      <c r="Q90" s="102" t="s">
        <v>1759</v>
      </c>
      <c r="R90" s="160" t="s">
        <v>1949</v>
      </c>
      <c r="S90" s="4" t="s">
        <v>1950</v>
      </c>
      <c r="T90" s="4" t="s">
        <v>1787</v>
      </c>
      <c r="U90" s="137">
        <v>4</v>
      </c>
      <c r="V90" s="4" t="s">
        <v>1218</v>
      </c>
      <c r="W90" s="235"/>
      <c r="X90" s="113"/>
      <c r="Y90" s="13"/>
      <c r="Z90" s="115"/>
      <c r="AA90" s="106"/>
      <c r="AB90" s="12"/>
      <c r="AC90" s="11"/>
      <c r="AD90" s="11"/>
      <c r="AE90" s="12"/>
      <c r="AF90" s="12"/>
      <c r="AG90" s="41"/>
      <c r="AH90" s="224"/>
      <c r="AI90" s="222"/>
    </row>
    <row r="91" spans="1:35" ht="69" x14ac:dyDescent="0.3">
      <c r="A91" s="238"/>
      <c r="B91" s="241"/>
      <c r="C91" s="244"/>
      <c r="D91" s="247"/>
      <c r="E91" s="123" t="s">
        <v>1933</v>
      </c>
      <c r="F91" s="136">
        <v>400</v>
      </c>
      <c r="G91" s="123" t="s">
        <v>1932</v>
      </c>
      <c r="H91" s="250"/>
      <c r="I91" s="6">
        <v>40000000</v>
      </c>
      <c r="J91" s="123" t="s">
        <v>1201</v>
      </c>
      <c r="K91" s="7">
        <v>5</v>
      </c>
      <c r="L91" s="123" t="s">
        <v>1939</v>
      </c>
      <c r="M91" s="8">
        <v>44669</v>
      </c>
      <c r="N91" s="8">
        <v>44680</v>
      </c>
      <c r="O91" s="184" t="s">
        <v>1927</v>
      </c>
      <c r="P91" s="95"/>
      <c r="Q91" s="102" t="s">
        <v>1760</v>
      </c>
      <c r="R91" s="160" t="s">
        <v>1951</v>
      </c>
      <c r="S91" s="4" t="s">
        <v>1950</v>
      </c>
      <c r="T91" s="4" t="s">
        <v>1787</v>
      </c>
      <c r="U91" s="137">
        <v>4</v>
      </c>
      <c r="V91" s="4" t="s">
        <v>1218</v>
      </c>
      <c r="W91" s="235"/>
      <c r="X91" s="113"/>
      <c r="Y91" s="13"/>
      <c r="Z91" s="115"/>
      <c r="AA91" s="106"/>
      <c r="AB91" s="12"/>
      <c r="AC91" s="11"/>
      <c r="AD91" s="11"/>
      <c r="AE91" s="12"/>
      <c r="AF91" s="12"/>
      <c r="AG91" s="41"/>
      <c r="AH91" s="224"/>
      <c r="AI91" s="222"/>
    </row>
    <row r="92" spans="1:35" ht="69" x14ac:dyDescent="0.3">
      <c r="A92" s="238"/>
      <c r="B92" s="241"/>
      <c r="C92" s="244"/>
      <c r="D92" s="247"/>
      <c r="E92" s="123" t="s">
        <v>1934</v>
      </c>
      <c r="F92" s="136">
        <v>500000</v>
      </c>
      <c r="G92" s="123" t="s">
        <v>1932</v>
      </c>
      <c r="H92" s="250"/>
      <c r="I92" s="6">
        <v>80000000</v>
      </c>
      <c r="J92" s="123" t="s">
        <v>1201</v>
      </c>
      <c r="K92" s="7">
        <v>6</v>
      </c>
      <c r="L92" s="123" t="s">
        <v>1940</v>
      </c>
      <c r="M92" s="8">
        <v>44682</v>
      </c>
      <c r="N92" s="8">
        <v>44712</v>
      </c>
      <c r="O92" s="184" t="s">
        <v>1927</v>
      </c>
      <c r="P92" s="95"/>
      <c r="Q92" s="102" t="s">
        <v>1761</v>
      </c>
      <c r="R92" s="160" t="s">
        <v>1952</v>
      </c>
      <c r="S92" s="4" t="s">
        <v>1150</v>
      </c>
      <c r="T92" s="4" t="s">
        <v>1787</v>
      </c>
      <c r="U92" s="137">
        <v>1</v>
      </c>
      <c r="V92" s="4" t="s">
        <v>1218</v>
      </c>
      <c r="W92" s="235"/>
      <c r="X92" s="113"/>
      <c r="Y92" s="13"/>
      <c r="Z92" s="115"/>
      <c r="AA92" s="106"/>
      <c r="AB92" s="12"/>
      <c r="AC92" s="11"/>
      <c r="AD92" s="11"/>
      <c r="AE92" s="12"/>
      <c r="AF92" s="12"/>
      <c r="AG92" s="41"/>
      <c r="AH92" s="224"/>
      <c r="AI92" s="222"/>
    </row>
    <row r="93" spans="1:35" ht="69" x14ac:dyDescent="0.3">
      <c r="A93" s="238"/>
      <c r="B93" s="241"/>
      <c r="C93" s="244"/>
      <c r="D93" s="247"/>
      <c r="E93" s="143" t="s">
        <v>1934</v>
      </c>
      <c r="F93" s="196">
        <v>1500000</v>
      </c>
      <c r="G93" s="143" t="s">
        <v>1935</v>
      </c>
      <c r="H93" s="250"/>
      <c r="I93" s="144">
        <v>0</v>
      </c>
      <c r="J93" s="143"/>
      <c r="K93" s="7">
        <v>7</v>
      </c>
      <c r="L93" s="143" t="s">
        <v>1941</v>
      </c>
      <c r="M93" s="192">
        <v>44562</v>
      </c>
      <c r="N93" s="192">
        <v>44926</v>
      </c>
      <c r="O93" s="184" t="s">
        <v>1927</v>
      </c>
      <c r="P93" s="95"/>
      <c r="Q93" s="102" t="s">
        <v>1772</v>
      </c>
      <c r="R93" s="160" t="s">
        <v>1953</v>
      </c>
      <c r="S93" s="4" t="s">
        <v>1954</v>
      </c>
      <c r="T93" s="4" t="s">
        <v>1787</v>
      </c>
      <c r="U93" s="137">
        <v>10</v>
      </c>
      <c r="V93" s="4" t="s">
        <v>1218</v>
      </c>
      <c r="W93" s="235"/>
      <c r="X93" s="113"/>
      <c r="Y93" s="13"/>
      <c r="Z93" s="115"/>
      <c r="AA93" s="106"/>
      <c r="AB93" s="12"/>
      <c r="AC93" s="11"/>
      <c r="AD93" s="11"/>
      <c r="AE93" s="12"/>
      <c r="AF93" s="12"/>
      <c r="AG93" s="41"/>
      <c r="AH93" s="224"/>
      <c r="AI93" s="222"/>
    </row>
    <row r="94" spans="1:35" ht="151.80000000000001" x14ac:dyDescent="0.3">
      <c r="A94" s="238"/>
      <c r="B94" s="241"/>
      <c r="C94" s="244"/>
      <c r="D94" s="247"/>
      <c r="E94" s="191" t="s">
        <v>1934</v>
      </c>
      <c r="F94" s="196">
        <v>1500000</v>
      </c>
      <c r="G94" s="191" t="s">
        <v>1877</v>
      </c>
      <c r="H94" s="250"/>
      <c r="I94" s="193">
        <v>93000000</v>
      </c>
      <c r="J94" s="191" t="s">
        <v>1201</v>
      </c>
      <c r="K94" s="7">
        <v>8</v>
      </c>
      <c r="L94" s="191" t="s">
        <v>1942</v>
      </c>
      <c r="M94" s="194">
        <v>44572</v>
      </c>
      <c r="N94" s="194">
        <v>44651</v>
      </c>
      <c r="O94" s="184" t="s">
        <v>1927</v>
      </c>
      <c r="P94" s="95"/>
      <c r="Q94" s="102" t="s">
        <v>1774</v>
      </c>
      <c r="R94" s="160" t="s">
        <v>1955</v>
      </c>
      <c r="S94" s="4" t="s">
        <v>1956</v>
      </c>
      <c r="T94" s="4" t="s">
        <v>1787</v>
      </c>
      <c r="U94" s="137">
        <v>1</v>
      </c>
      <c r="V94" s="4" t="s">
        <v>1218</v>
      </c>
      <c r="W94" s="235"/>
      <c r="X94" s="113"/>
      <c r="Y94" s="13"/>
      <c r="Z94" s="115"/>
      <c r="AA94" s="106"/>
      <c r="AB94" s="12"/>
      <c r="AC94" s="11"/>
      <c r="AD94" s="11"/>
      <c r="AE94" s="12"/>
      <c r="AF94" s="12"/>
      <c r="AG94" s="41"/>
      <c r="AH94" s="224"/>
      <c r="AI94" s="222"/>
    </row>
    <row r="95" spans="1:35" ht="69" x14ac:dyDescent="0.3">
      <c r="A95" s="238"/>
      <c r="B95" s="241"/>
      <c r="C95" s="244"/>
      <c r="D95" s="247"/>
      <c r="E95" s="191" t="s">
        <v>1934</v>
      </c>
      <c r="F95" s="196">
        <v>1500000</v>
      </c>
      <c r="G95" s="191" t="s">
        <v>1877</v>
      </c>
      <c r="H95" s="250"/>
      <c r="I95" s="193">
        <v>100000000</v>
      </c>
      <c r="J95" s="191" t="s">
        <v>1201</v>
      </c>
      <c r="K95" s="7">
        <v>9</v>
      </c>
      <c r="L95" s="191" t="s">
        <v>1943</v>
      </c>
      <c r="M95" s="194">
        <v>44562</v>
      </c>
      <c r="N95" s="194">
        <v>44926</v>
      </c>
      <c r="O95" s="184" t="s">
        <v>1927</v>
      </c>
      <c r="P95" s="95"/>
      <c r="Q95" s="204" t="s">
        <v>1773</v>
      </c>
      <c r="R95" s="205" t="s">
        <v>1957</v>
      </c>
      <c r="S95" s="206" t="s">
        <v>1958</v>
      </c>
      <c r="T95" s="206" t="s">
        <v>1787</v>
      </c>
      <c r="U95" s="207">
        <v>1</v>
      </c>
      <c r="V95" s="206" t="s">
        <v>1218</v>
      </c>
      <c r="W95" s="235"/>
      <c r="X95" s="113"/>
      <c r="Y95" s="13"/>
      <c r="Z95" s="115"/>
      <c r="AA95" s="106"/>
      <c r="AB95" s="12"/>
      <c r="AC95" s="11"/>
      <c r="AD95" s="11"/>
      <c r="AE95" s="12"/>
      <c r="AF95" s="12"/>
      <c r="AG95" s="41"/>
      <c r="AH95" s="224"/>
      <c r="AI95" s="222"/>
    </row>
    <row r="96" spans="1:35" ht="96.6" x14ac:dyDescent="0.3">
      <c r="A96" s="238"/>
      <c r="B96" s="241"/>
      <c r="C96" s="244"/>
      <c r="D96" s="247"/>
      <c r="E96" s="191" t="s">
        <v>1934</v>
      </c>
      <c r="F96" s="196">
        <v>1500000</v>
      </c>
      <c r="G96" s="191" t="s">
        <v>1877</v>
      </c>
      <c r="H96" s="250"/>
      <c r="I96" s="193">
        <v>200000000</v>
      </c>
      <c r="J96" s="191" t="s">
        <v>1201</v>
      </c>
      <c r="K96" s="7">
        <v>10</v>
      </c>
      <c r="L96" s="191" t="s">
        <v>1963</v>
      </c>
      <c r="M96" s="194">
        <v>44774</v>
      </c>
      <c r="N96" s="194">
        <v>44865</v>
      </c>
      <c r="O96" s="184" t="s">
        <v>1927</v>
      </c>
      <c r="P96" s="95"/>
      <c r="Q96" s="102" t="s">
        <v>1753</v>
      </c>
      <c r="R96" s="160" t="s">
        <v>1959</v>
      </c>
      <c r="S96" s="4" t="s">
        <v>373</v>
      </c>
      <c r="T96" s="4" t="s">
        <v>1787</v>
      </c>
      <c r="U96" s="137">
        <v>1</v>
      </c>
      <c r="V96" s="4" t="s">
        <v>1218</v>
      </c>
      <c r="W96" s="235"/>
      <c r="X96" s="113"/>
      <c r="Y96" s="13"/>
      <c r="Z96" s="115"/>
      <c r="AA96" s="106">
        <f t="shared" si="0"/>
        <v>0</v>
      </c>
      <c r="AB96" s="12">
        <f t="shared" si="1"/>
        <v>0</v>
      </c>
      <c r="AC96" s="11">
        <v>0.2</v>
      </c>
      <c r="AD96" s="11">
        <v>0.8</v>
      </c>
      <c r="AE96" s="12">
        <f t="shared" si="2"/>
        <v>0</v>
      </c>
      <c r="AF96" s="12">
        <f t="shared" si="3"/>
        <v>0</v>
      </c>
      <c r="AG96" s="41">
        <f t="shared" si="4"/>
        <v>0</v>
      </c>
      <c r="AH96" s="224"/>
      <c r="AI96" s="222"/>
    </row>
    <row r="97" spans="1:35" ht="78" x14ac:dyDescent="0.3">
      <c r="A97" s="238"/>
      <c r="B97" s="241"/>
      <c r="C97" s="244"/>
      <c r="D97" s="247"/>
      <c r="E97" s="143" t="s">
        <v>1934</v>
      </c>
      <c r="F97" s="196">
        <v>1500000</v>
      </c>
      <c r="G97" s="191" t="s">
        <v>1877</v>
      </c>
      <c r="H97" s="250"/>
      <c r="I97" s="144">
        <v>20000000</v>
      </c>
      <c r="J97" s="143" t="s">
        <v>1201</v>
      </c>
      <c r="K97" s="7">
        <v>11</v>
      </c>
      <c r="L97" s="208" t="s">
        <v>1964</v>
      </c>
      <c r="M97" s="192">
        <v>44805</v>
      </c>
      <c r="N97" s="192">
        <v>44865</v>
      </c>
      <c r="O97" s="184" t="s">
        <v>1927</v>
      </c>
      <c r="P97" s="95"/>
      <c r="Q97" s="102" t="s">
        <v>1770</v>
      </c>
      <c r="R97" s="160" t="s">
        <v>1960</v>
      </c>
      <c r="S97" s="4" t="s">
        <v>1032</v>
      </c>
      <c r="T97" s="4" t="s">
        <v>1787</v>
      </c>
      <c r="U97" s="137">
        <v>1</v>
      </c>
      <c r="V97" s="4" t="s">
        <v>1218</v>
      </c>
      <c r="W97" s="235"/>
      <c r="X97" s="113"/>
      <c r="Y97" s="13"/>
      <c r="Z97" s="115"/>
      <c r="AA97" s="106">
        <f t="shared" si="0"/>
        <v>0</v>
      </c>
      <c r="AB97" s="12">
        <f t="shared" si="1"/>
        <v>0</v>
      </c>
      <c r="AC97" s="11">
        <v>0.2</v>
      </c>
      <c r="AD97" s="11">
        <v>0.8</v>
      </c>
      <c r="AE97" s="12">
        <f t="shared" si="2"/>
        <v>0</v>
      </c>
      <c r="AF97" s="12">
        <f t="shared" si="3"/>
        <v>0</v>
      </c>
      <c r="AG97" s="41">
        <f t="shared" si="4"/>
        <v>0</v>
      </c>
      <c r="AH97" s="224"/>
      <c r="AI97" s="222"/>
    </row>
    <row r="98" spans="1:35" ht="69" x14ac:dyDescent="0.3">
      <c r="A98" s="238"/>
      <c r="B98" s="241"/>
      <c r="C98" s="244"/>
      <c r="D98" s="247"/>
      <c r="E98" s="143" t="s">
        <v>1934</v>
      </c>
      <c r="F98" s="196">
        <v>1500000</v>
      </c>
      <c r="G98" s="191" t="s">
        <v>1877</v>
      </c>
      <c r="H98" s="250"/>
      <c r="I98" s="144">
        <v>2000000000</v>
      </c>
      <c r="J98" s="143" t="s">
        <v>1201</v>
      </c>
      <c r="K98" s="7">
        <v>12</v>
      </c>
      <c r="L98" s="143" t="s">
        <v>1965</v>
      </c>
      <c r="M98" s="192">
        <v>44571</v>
      </c>
      <c r="N98" s="192">
        <v>44592</v>
      </c>
      <c r="O98" s="184" t="s">
        <v>1927</v>
      </c>
      <c r="P98" s="95"/>
      <c r="Q98" s="102" t="s">
        <v>1764</v>
      </c>
      <c r="R98" s="160" t="s">
        <v>1961</v>
      </c>
      <c r="S98" s="4" t="s">
        <v>1156</v>
      </c>
      <c r="T98" s="4" t="s">
        <v>1787</v>
      </c>
      <c r="U98" s="137">
        <v>50</v>
      </c>
      <c r="V98" s="4" t="s">
        <v>1218</v>
      </c>
      <c r="W98" s="235"/>
      <c r="X98" s="113"/>
      <c r="Y98" s="13"/>
      <c r="Z98" s="115"/>
      <c r="AA98" s="106">
        <f t="shared" si="0"/>
        <v>0</v>
      </c>
      <c r="AB98" s="12">
        <f t="shared" si="1"/>
        <v>0</v>
      </c>
      <c r="AC98" s="11">
        <v>0.2</v>
      </c>
      <c r="AD98" s="11">
        <v>0.8</v>
      </c>
      <c r="AE98" s="12">
        <f t="shared" si="2"/>
        <v>0</v>
      </c>
      <c r="AF98" s="12">
        <f t="shared" si="3"/>
        <v>0</v>
      </c>
      <c r="AG98" s="41">
        <f t="shared" si="4"/>
        <v>0</v>
      </c>
      <c r="AH98" s="224"/>
      <c r="AI98" s="222"/>
    </row>
    <row r="99" spans="1:35" ht="69.599999999999994" thickBot="1" x14ac:dyDescent="0.35">
      <c r="A99" s="239"/>
      <c r="B99" s="242"/>
      <c r="C99" s="245"/>
      <c r="D99" s="248"/>
      <c r="E99" s="32" t="s">
        <v>1934</v>
      </c>
      <c r="F99" s="195">
        <v>1500000</v>
      </c>
      <c r="G99" s="32" t="s">
        <v>1877</v>
      </c>
      <c r="H99" s="251"/>
      <c r="I99" s="32">
        <v>40000000</v>
      </c>
      <c r="J99" s="124" t="s">
        <v>1201</v>
      </c>
      <c r="K99" s="33">
        <v>13</v>
      </c>
      <c r="L99" s="169" t="s">
        <v>1966</v>
      </c>
      <c r="M99" s="200">
        <v>44835</v>
      </c>
      <c r="N99" s="200">
        <v>44926</v>
      </c>
      <c r="O99" s="201" t="s">
        <v>1927</v>
      </c>
      <c r="P99" s="95"/>
      <c r="Q99" s="103" t="s">
        <v>1748</v>
      </c>
      <c r="R99" s="163" t="s">
        <v>1124</v>
      </c>
      <c r="S99" s="35" t="s">
        <v>1962</v>
      </c>
      <c r="T99" s="35" t="s">
        <v>1787</v>
      </c>
      <c r="U99" s="138">
        <v>1</v>
      </c>
      <c r="V99" s="35" t="s">
        <v>1218</v>
      </c>
      <c r="W99" s="236"/>
      <c r="X99" s="116"/>
      <c r="Y99" s="36"/>
      <c r="Z99" s="117"/>
      <c r="AA99" s="107">
        <f t="shared" si="0"/>
        <v>0</v>
      </c>
      <c r="AB99" s="37">
        <f t="shared" si="1"/>
        <v>0</v>
      </c>
      <c r="AC99" s="38">
        <v>0.2</v>
      </c>
      <c r="AD99" s="38">
        <v>0.8</v>
      </c>
      <c r="AE99" s="37">
        <f t="shared" si="2"/>
        <v>0</v>
      </c>
      <c r="AF99" s="37">
        <f t="shared" si="3"/>
        <v>0</v>
      </c>
      <c r="AG99" s="42">
        <f t="shared" si="4"/>
        <v>0</v>
      </c>
      <c r="AH99" s="225"/>
      <c r="AI99" s="223"/>
    </row>
    <row r="100" spans="1:35" ht="27.6" customHeight="1" x14ac:dyDescent="0.3">
      <c r="A100" s="237">
        <v>9</v>
      </c>
      <c r="B100" s="240" t="s">
        <v>1968</v>
      </c>
      <c r="C100" s="243">
        <v>2.5000000000000001E-2</v>
      </c>
      <c r="D100" s="246"/>
      <c r="E100" s="143" t="s">
        <v>1934</v>
      </c>
      <c r="F100" s="16"/>
      <c r="G100" s="80" t="s">
        <v>1877</v>
      </c>
      <c r="H100" s="249">
        <f>SUM(I100:I106)</f>
        <v>0</v>
      </c>
      <c r="I100" s="17"/>
      <c r="J100" s="80"/>
      <c r="K100" s="18">
        <v>1</v>
      </c>
      <c r="L100" s="161" t="s">
        <v>1878</v>
      </c>
      <c r="M100" s="182">
        <v>44570</v>
      </c>
      <c r="N100" s="26">
        <v>44601</v>
      </c>
      <c r="O100" s="129" t="s">
        <v>1927</v>
      </c>
      <c r="P100" s="95"/>
      <c r="Q100" s="202" t="s">
        <v>1778</v>
      </c>
      <c r="R100" s="165" t="s">
        <v>1968</v>
      </c>
      <c r="S100" s="27" t="s">
        <v>1178</v>
      </c>
      <c r="T100" s="27" t="s">
        <v>1787</v>
      </c>
      <c r="U100" s="139">
        <v>1</v>
      </c>
      <c r="V100" s="273" t="s">
        <v>1218</v>
      </c>
      <c r="W100" s="255" t="s">
        <v>1228</v>
      </c>
      <c r="X100" s="118"/>
      <c r="Y100" s="21"/>
      <c r="Z100" s="119"/>
      <c r="AA100" s="108">
        <f t="shared" si="0"/>
        <v>0</v>
      </c>
      <c r="AB100" s="22">
        <f t="shared" si="1"/>
        <v>0</v>
      </c>
      <c r="AC100" s="23">
        <v>0.2</v>
      </c>
      <c r="AD100" s="23">
        <v>0.8</v>
      </c>
      <c r="AE100" s="22">
        <f t="shared" si="2"/>
        <v>0</v>
      </c>
      <c r="AF100" s="22">
        <f t="shared" si="3"/>
        <v>0</v>
      </c>
      <c r="AG100" s="43">
        <f t="shared" si="4"/>
        <v>0</v>
      </c>
      <c r="AH100" s="224">
        <f t="shared" ref="AH100" si="11">AVERAGEIF(AG100:AG106,"&lt;&gt;#¡DIV/0!")</f>
        <v>0</v>
      </c>
      <c r="AI100" s="222">
        <f>+C100*AH100</f>
        <v>0</v>
      </c>
    </row>
    <row r="101" spans="1:35" ht="27.6" x14ac:dyDescent="0.3">
      <c r="A101" s="238"/>
      <c r="B101" s="241"/>
      <c r="C101" s="244"/>
      <c r="D101" s="247"/>
      <c r="E101" s="81"/>
      <c r="F101" s="5"/>
      <c r="G101" s="81"/>
      <c r="H101" s="250"/>
      <c r="I101" s="6"/>
      <c r="J101" s="81"/>
      <c r="K101" s="7">
        <v>2</v>
      </c>
      <c r="L101" s="161" t="s">
        <v>1970</v>
      </c>
      <c r="M101" s="8">
        <v>44602</v>
      </c>
      <c r="N101" s="8">
        <v>44616</v>
      </c>
      <c r="O101" s="184" t="s">
        <v>1927</v>
      </c>
      <c r="P101" s="95"/>
      <c r="Q101" s="203"/>
      <c r="R101" s="87"/>
      <c r="S101" s="4"/>
      <c r="T101" s="4"/>
      <c r="U101" s="137"/>
      <c r="V101" s="274"/>
      <c r="W101" s="256"/>
      <c r="X101" s="113"/>
      <c r="Y101" s="13"/>
      <c r="Z101" s="114"/>
      <c r="AA101" s="106">
        <f t="shared" si="0"/>
        <v>0</v>
      </c>
      <c r="AB101" s="12" t="e">
        <f t="shared" si="1"/>
        <v>#DIV/0!</v>
      </c>
      <c r="AC101" s="11">
        <v>0.2</v>
      </c>
      <c r="AD101" s="11">
        <v>0.8</v>
      </c>
      <c r="AE101" s="12">
        <f t="shared" si="2"/>
        <v>0</v>
      </c>
      <c r="AF101" s="12" t="e">
        <f t="shared" si="3"/>
        <v>#DIV/0!</v>
      </c>
      <c r="AG101" s="41" t="e">
        <f t="shared" si="4"/>
        <v>#DIV/0!</v>
      </c>
      <c r="AH101" s="224"/>
      <c r="AI101" s="222"/>
    </row>
    <row r="102" spans="1:35" ht="27.6" x14ac:dyDescent="0.3">
      <c r="A102" s="238"/>
      <c r="B102" s="241"/>
      <c r="C102" s="244"/>
      <c r="D102" s="247"/>
      <c r="E102" s="81"/>
      <c r="F102" s="5"/>
      <c r="G102" s="81"/>
      <c r="H102" s="250"/>
      <c r="I102" s="6"/>
      <c r="J102" s="81"/>
      <c r="K102" s="7">
        <v>3</v>
      </c>
      <c r="L102" s="161" t="s">
        <v>1969</v>
      </c>
      <c r="M102" s="8">
        <v>44617</v>
      </c>
      <c r="N102" s="8">
        <v>44676</v>
      </c>
      <c r="O102" s="184" t="s">
        <v>1927</v>
      </c>
      <c r="P102" s="95"/>
      <c r="Q102" s="203"/>
      <c r="R102" s="87"/>
      <c r="S102" s="4"/>
      <c r="T102" s="4"/>
      <c r="U102" s="137"/>
      <c r="V102" s="274"/>
      <c r="W102" s="256"/>
      <c r="X102" s="113"/>
      <c r="Y102" s="13"/>
      <c r="Z102" s="115"/>
      <c r="AA102" s="106">
        <f t="shared" si="0"/>
        <v>0</v>
      </c>
      <c r="AB102" s="12" t="e">
        <f t="shared" si="1"/>
        <v>#DIV/0!</v>
      </c>
      <c r="AC102" s="11">
        <v>0.2</v>
      </c>
      <c r="AD102" s="11">
        <v>0.8</v>
      </c>
      <c r="AE102" s="12">
        <f t="shared" si="2"/>
        <v>0</v>
      </c>
      <c r="AF102" s="12" t="e">
        <f t="shared" si="3"/>
        <v>#DIV/0!</v>
      </c>
      <c r="AG102" s="41" t="e">
        <f t="shared" si="4"/>
        <v>#DIV/0!</v>
      </c>
      <c r="AH102" s="224"/>
      <c r="AI102" s="222"/>
    </row>
    <row r="103" spans="1:35" ht="27.6" x14ac:dyDescent="0.3">
      <c r="A103" s="238"/>
      <c r="B103" s="241"/>
      <c r="C103" s="244"/>
      <c r="D103" s="247"/>
      <c r="E103" s="81"/>
      <c r="F103" s="5"/>
      <c r="G103" s="81"/>
      <c r="H103" s="250"/>
      <c r="I103" s="6"/>
      <c r="J103" s="81"/>
      <c r="K103" s="7">
        <v>4</v>
      </c>
      <c r="L103" s="161" t="s">
        <v>1971</v>
      </c>
      <c r="M103" s="8">
        <v>44677</v>
      </c>
      <c r="N103" s="8">
        <v>44860</v>
      </c>
      <c r="O103" s="184" t="s">
        <v>1927</v>
      </c>
      <c r="P103" s="95"/>
      <c r="Q103" s="203"/>
      <c r="R103" s="87"/>
      <c r="S103" s="4"/>
      <c r="T103" s="4"/>
      <c r="U103" s="137"/>
      <c r="V103" s="274"/>
      <c r="W103" s="256"/>
      <c r="X103" s="113"/>
      <c r="Y103" s="13"/>
      <c r="Z103" s="115"/>
      <c r="AA103" s="106">
        <f t="shared" si="0"/>
        <v>0</v>
      </c>
      <c r="AB103" s="12" t="e">
        <f t="shared" si="1"/>
        <v>#DIV/0!</v>
      </c>
      <c r="AC103" s="11">
        <v>0.2</v>
      </c>
      <c r="AD103" s="11">
        <v>0.8</v>
      </c>
      <c r="AE103" s="12">
        <f t="shared" si="2"/>
        <v>0</v>
      </c>
      <c r="AF103" s="12" t="e">
        <f t="shared" si="3"/>
        <v>#DIV/0!</v>
      </c>
      <c r="AG103" s="41" t="e">
        <f t="shared" si="4"/>
        <v>#DIV/0!</v>
      </c>
      <c r="AH103" s="224"/>
      <c r="AI103" s="222"/>
    </row>
    <row r="104" spans="1:35" ht="27.6" x14ac:dyDescent="0.3">
      <c r="A104" s="238"/>
      <c r="B104" s="241"/>
      <c r="C104" s="244"/>
      <c r="D104" s="247"/>
      <c r="E104" s="81"/>
      <c r="F104" s="5"/>
      <c r="G104" s="81"/>
      <c r="H104" s="250"/>
      <c r="I104" s="6"/>
      <c r="J104" s="81"/>
      <c r="K104" s="7">
        <v>5</v>
      </c>
      <c r="L104" s="161" t="s">
        <v>1881</v>
      </c>
      <c r="M104" s="8">
        <v>44861</v>
      </c>
      <c r="N104" s="8">
        <v>44910</v>
      </c>
      <c r="O104" s="184" t="s">
        <v>1927</v>
      </c>
      <c r="P104" s="95"/>
      <c r="Q104" s="203"/>
      <c r="R104" s="87"/>
      <c r="S104" s="4"/>
      <c r="T104" s="4"/>
      <c r="U104" s="137"/>
      <c r="V104" s="274"/>
      <c r="W104" s="256"/>
      <c r="X104" s="113"/>
      <c r="Y104" s="13"/>
      <c r="Z104" s="115"/>
      <c r="AA104" s="106">
        <f t="shared" si="0"/>
        <v>0</v>
      </c>
      <c r="AB104" s="12" t="e">
        <f t="shared" si="1"/>
        <v>#DIV/0!</v>
      </c>
      <c r="AC104" s="11">
        <v>0.2</v>
      </c>
      <c r="AD104" s="11">
        <v>0.8</v>
      </c>
      <c r="AE104" s="12">
        <f t="shared" si="2"/>
        <v>0</v>
      </c>
      <c r="AF104" s="12" t="e">
        <f t="shared" si="3"/>
        <v>#DIV/0!</v>
      </c>
      <c r="AG104" s="41" t="e">
        <f t="shared" si="4"/>
        <v>#DIV/0!</v>
      </c>
      <c r="AH104" s="224"/>
      <c r="AI104" s="222"/>
    </row>
    <row r="105" spans="1:35" x14ac:dyDescent="0.3">
      <c r="A105" s="238"/>
      <c r="B105" s="241"/>
      <c r="C105" s="244"/>
      <c r="D105" s="247"/>
      <c r="E105" s="81"/>
      <c r="F105" s="5"/>
      <c r="G105" s="81"/>
      <c r="H105" s="250"/>
      <c r="I105" s="6"/>
      <c r="J105" s="81"/>
      <c r="K105" s="7">
        <v>6</v>
      </c>
      <c r="L105" s="161"/>
      <c r="M105" s="8"/>
      <c r="N105" s="8"/>
      <c r="O105" s="184"/>
      <c r="P105" s="95"/>
      <c r="Q105" s="203"/>
      <c r="R105" s="87"/>
      <c r="S105" s="4"/>
      <c r="T105" s="4"/>
      <c r="U105" s="137"/>
      <c r="V105" s="274"/>
      <c r="W105" s="256"/>
      <c r="X105" s="113"/>
      <c r="Y105" s="13"/>
      <c r="Z105" s="115"/>
      <c r="AA105" s="106" t="e">
        <f t="shared" si="0"/>
        <v>#DIV/0!</v>
      </c>
      <c r="AB105" s="12" t="e">
        <f t="shared" si="1"/>
        <v>#DIV/0!</v>
      </c>
      <c r="AC105" s="11">
        <v>0.2</v>
      </c>
      <c r="AD105" s="11">
        <v>0.8</v>
      </c>
      <c r="AE105" s="12" t="e">
        <f t="shared" si="2"/>
        <v>#DIV/0!</v>
      </c>
      <c r="AF105" s="12" t="e">
        <f t="shared" si="3"/>
        <v>#DIV/0!</v>
      </c>
      <c r="AG105" s="41" t="e">
        <f t="shared" si="4"/>
        <v>#DIV/0!</v>
      </c>
      <c r="AH105" s="224"/>
      <c r="AI105" s="222"/>
    </row>
    <row r="106" spans="1:35" ht="15" thickBot="1" x14ac:dyDescent="0.35">
      <c r="A106" s="239"/>
      <c r="B106" s="242"/>
      <c r="C106" s="245"/>
      <c r="D106" s="248"/>
      <c r="E106" s="82"/>
      <c r="F106" s="31"/>
      <c r="G106" s="82"/>
      <c r="H106" s="251"/>
      <c r="I106" s="32"/>
      <c r="J106" s="82"/>
      <c r="K106" s="33">
        <v>7</v>
      </c>
      <c r="L106" s="169"/>
      <c r="M106" s="34"/>
      <c r="N106" s="34"/>
      <c r="O106" s="183"/>
      <c r="P106" s="95"/>
      <c r="Q106" s="209"/>
      <c r="R106" s="88"/>
      <c r="S106" s="35"/>
      <c r="T106" s="35"/>
      <c r="U106" s="138"/>
      <c r="V106" s="275"/>
      <c r="W106" s="257"/>
      <c r="X106" s="116"/>
      <c r="Y106" s="36"/>
      <c r="Z106" s="117"/>
      <c r="AA106" s="107" t="e">
        <f t="shared" si="0"/>
        <v>#DIV/0!</v>
      </c>
      <c r="AB106" s="37" t="e">
        <f t="shared" si="1"/>
        <v>#DIV/0!</v>
      </c>
      <c r="AC106" s="38">
        <v>0.2</v>
      </c>
      <c r="AD106" s="38">
        <v>0.8</v>
      </c>
      <c r="AE106" s="37" t="e">
        <f t="shared" si="2"/>
        <v>#DIV/0!</v>
      </c>
      <c r="AF106" s="37" t="e">
        <f t="shared" si="3"/>
        <v>#DIV/0!</v>
      </c>
      <c r="AG106" s="42" t="e">
        <f t="shared" si="4"/>
        <v>#DIV/0!</v>
      </c>
      <c r="AH106" s="225"/>
      <c r="AI106" s="223"/>
    </row>
    <row r="107" spans="1:35" ht="69" x14ac:dyDescent="0.3">
      <c r="A107" s="258">
        <v>10</v>
      </c>
      <c r="B107" s="259" t="s">
        <v>1973</v>
      </c>
      <c r="C107" s="262">
        <v>0.04</v>
      </c>
      <c r="D107" s="265">
        <v>2020002470013</v>
      </c>
      <c r="E107" s="125" t="s">
        <v>1992</v>
      </c>
      <c r="F107" s="210"/>
      <c r="G107" s="125" t="s">
        <v>1877</v>
      </c>
      <c r="H107" s="268">
        <f>SUM(I107:I116)</f>
        <v>621162544</v>
      </c>
      <c r="I107" s="24">
        <v>621162544</v>
      </c>
      <c r="J107" s="125" t="s">
        <v>1201</v>
      </c>
      <c r="K107" s="25">
        <v>1</v>
      </c>
      <c r="L107" s="167" t="s">
        <v>1904</v>
      </c>
      <c r="M107" s="26">
        <v>44508</v>
      </c>
      <c r="N107" s="26">
        <v>44560</v>
      </c>
      <c r="O107" s="129" t="s">
        <v>1927</v>
      </c>
      <c r="P107" s="95"/>
      <c r="Q107" s="202" t="s">
        <v>1763</v>
      </c>
      <c r="R107" s="86" t="s">
        <v>1972</v>
      </c>
      <c r="S107" s="27" t="s">
        <v>1974</v>
      </c>
      <c r="T107" s="27" t="s">
        <v>1945</v>
      </c>
      <c r="U107" s="139">
        <v>1</v>
      </c>
      <c r="V107" s="271"/>
      <c r="W107" s="272"/>
      <c r="X107" s="118"/>
      <c r="Y107" s="21"/>
      <c r="Z107" s="119"/>
      <c r="AA107" s="108">
        <f t="shared" si="0"/>
        <v>0</v>
      </c>
      <c r="AB107" s="22">
        <f t="shared" si="1"/>
        <v>0</v>
      </c>
      <c r="AC107" s="23">
        <v>0.2</v>
      </c>
      <c r="AD107" s="23">
        <v>0.8</v>
      </c>
      <c r="AE107" s="22">
        <f t="shared" si="2"/>
        <v>0</v>
      </c>
      <c r="AF107" s="22">
        <f t="shared" si="3"/>
        <v>0</v>
      </c>
      <c r="AG107" s="43">
        <f t="shared" si="4"/>
        <v>0</v>
      </c>
      <c r="AH107" s="224">
        <f>AVERAGEIF(AG107:AG116,"&lt;&gt;#¡DIV/0!")</f>
        <v>0</v>
      </c>
      <c r="AI107" s="222">
        <f>+C107*AH107</f>
        <v>0</v>
      </c>
    </row>
    <row r="108" spans="1:35" ht="27.6" x14ac:dyDescent="0.3">
      <c r="A108" s="238"/>
      <c r="B108" s="260"/>
      <c r="C108" s="263"/>
      <c r="D108" s="266"/>
      <c r="E108" s="123"/>
      <c r="F108" s="5"/>
      <c r="G108" s="123"/>
      <c r="H108" s="269"/>
      <c r="I108" s="6"/>
      <c r="J108" s="123"/>
      <c r="K108" s="7">
        <v>2</v>
      </c>
      <c r="L108" s="161" t="s">
        <v>1905</v>
      </c>
      <c r="M108" s="19">
        <v>44508</v>
      </c>
      <c r="N108" s="19">
        <v>44560</v>
      </c>
      <c r="O108" s="184" t="s">
        <v>1927</v>
      </c>
      <c r="P108" s="95"/>
      <c r="Q108" s="102"/>
      <c r="R108" s="160"/>
      <c r="S108" s="4"/>
      <c r="T108" s="4"/>
      <c r="U108" s="137"/>
      <c r="V108" s="253"/>
      <c r="W108" s="235"/>
      <c r="X108" s="113"/>
      <c r="Y108" s="13"/>
      <c r="Z108" s="114"/>
      <c r="AA108" s="106">
        <f t="shared" ref="AA108:AA130" si="12">+Y108/COUNTIF(L108,"*")</f>
        <v>0</v>
      </c>
      <c r="AB108" s="12" t="e">
        <f t="shared" si="1"/>
        <v>#DIV/0!</v>
      </c>
      <c r="AC108" s="11">
        <v>0.2</v>
      </c>
      <c r="AD108" s="11">
        <v>0.8</v>
      </c>
      <c r="AE108" s="12">
        <f t="shared" si="2"/>
        <v>0</v>
      </c>
      <c r="AF108" s="12" t="e">
        <f t="shared" si="3"/>
        <v>#DIV/0!</v>
      </c>
      <c r="AG108" s="41" t="e">
        <f t="shared" si="4"/>
        <v>#DIV/0!</v>
      </c>
      <c r="AH108" s="224"/>
      <c r="AI108" s="222"/>
    </row>
    <row r="109" spans="1:35" ht="27.6" x14ac:dyDescent="0.3">
      <c r="A109" s="238"/>
      <c r="B109" s="260"/>
      <c r="C109" s="263"/>
      <c r="D109" s="266"/>
      <c r="E109" s="123"/>
      <c r="F109" s="5"/>
      <c r="G109" s="123"/>
      <c r="H109" s="269"/>
      <c r="I109" s="6"/>
      <c r="J109" s="123"/>
      <c r="K109" s="7">
        <v>3</v>
      </c>
      <c r="L109" s="161" t="s">
        <v>1906</v>
      </c>
      <c r="M109" s="19">
        <v>44508</v>
      </c>
      <c r="N109" s="19">
        <v>44560</v>
      </c>
      <c r="O109" s="184" t="s">
        <v>1927</v>
      </c>
      <c r="P109" s="95"/>
      <c r="Q109" s="102"/>
      <c r="R109" s="160"/>
      <c r="S109" s="4"/>
      <c r="T109" s="4"/>
      <c r="U109" s="137"/>
      <c r="V109" s="253"/>
      <c r="W109" s="235"/>
      <c r="X109" s="113"/>
      <c r="Y109" s="13"/>
      <c r="Z109" s="115"/>
      <c r="AA109" s="106">
        <f t="shared" si="12"/>
        <v>0</v>
      </c>
      <c r="AB109" s="12" t="e">
        <f t="shared" ref="AB109:AB130" si="13">+Z109/U109</f>
        <v>#DIV/0!</v>
      </c>
      <c r="AC109" s="11">
        <v>0.2</v>
      </c>
      <c r="AD109" s="11">
        <v>0.8</v>
      </c>
      <c r="AE109" s="12">
        <f t="shared" ref="AE109:AE130" si="14">+AA109*AC109</f>
        <v>0</v>
      </c>
      <c r="AF109" s="12" t="e">
        <f t="shared" ref="AF109:AF130" si="15">+AB109*AD109</f>
        <v>#DIV/0!</v>
      </c>
      <c r="AG109" s="41" t="e">
        <f t="shared" ref="AG109:AG130" si="16">+AE109+AF109</f>
        <v>#DIV/0!</v>
      </c>
      <c r="AH109" s="224"/>
      <c r="AI109" s="222"/>
    </row>
    <row r="110" spans="1:35" ht="27.6" x14ac:dyDescent="0.3">
      <c r="A110" s="238"/>
      <c r="B110" s="260"/>
      <c r="C110" s="263"/>
      <c r="D110" s="266"/>
      <c r="E110" s="123"/>
      <c r="F110" s="5"/>
      <c r="G110" s="123"/>
      <c r="H110" s="269"/>
      <c r="I110" s="6"/>
      <c r="J110" s="123"/>
      <c r="K110" s="7">
        <v>4</v>
      </c>
      <c r="L110" s="161" t="s">
        <v>1907</v>
      </c>
      <c r="M110" s="19">
        <v>44508</v>
      </c>
      <c r="N110" s="19">
        <v>44560</v>
      </c>
      <c r="O110" s="184" t="s">
        <v>1927</v>
      </c>
      <c r="P110" s="95"/>
      <c r="Q110" s="102"/>
      <c r="R110" s="160"/>
      <c r="S110" s="4"/>
      <c r="T110" s="4"/>
      <c r="U110" s="137"/>
      <c r="V110" s="253"/>
      <c r="W110" s="235"/>
      <c r="X110" s="113"/>
      <c r="Y110" s="13"/>
      <c r="Z110" s="115"/>
      <c r="AA110" s="106">
        <f t="shared" si="12"/>
        <v>0</v>
      </c>
      <c r="AB110" s="12" t="e">
        <f t="shared" si="13"/>
        <v>#DIV/0!</v>
      </c>
      <c r="AC110" s="11">
        <v>0.2</v>
      </c>
      <c r="AD110" s="11">
        <v>0.8</v>
      </c>
      <c r="AE110" s="12">
        <f t="shared" si="14"/>
        <v>0</v>
      </c>
      <c r="AF110" s="12" t="e">
        <f t="shared" si="15"/>
        <v>#DIV/0!</v>
      </c>
      <c r="AG110" s="41" t="e">
        <f t="shared" si="16"/>
        <v>#DIV/0!</v>
      </c>
      <c r="AH110" s="224"/>
      <c r="AI110" s="222"/>
    </row>
    <row r="111" spans="1:35" ht="27.6" x14ac:dyDescent="0.3">
      <c r="A111" s="238"/>
      <c r="B111" s="260"/>
      <c r="C111" s="263"/>
      <c r="D111" s="266"/>
      <c r="E111" s="123"/>
      <c r="F111" s="5"/>
      <c r="G111" s="123"/>
      <c r="H111" s="269"/>
      <c r="I111" s="6"/>
      <c r="J111" s="123"/>
      <c r="K111" s="7">
        <v>5</v>
      </c>
      <c r="L111" s="161" t="s">
        <v>1908</v>
      </c>
      <c r="M111" s="19">
        <v>44508</v>
      </c>
      <c r="N111" s="19">
        <v>44560</v>
      </c>
      <c r="O111" s="184" t="s">
        <v>1927</v>
      </c>
      <c r="P111" s="95"/>
      <c r="Q111" s="102"/>
      <c r="R111" s="160"/>
      <c r="S111" s="4"/>
      <c r="T111" s="4"/>
      <c r="U111" s="137"/>
      <c r="V111" s="253"/>
      <c r="W111" s="235"/>
      <c r="X111" s="113"/>
      <c r="Y111" s="13"/>
      <c r="Z111" s="115"/>
      <c r="AA111" s="106"/>
      <c r="AB111" s="12"/>
      <c r="AC111" s="11"/>
      <c r="AD111" s="11"/>
      <c r="AE111" s="12"/>
      <c r="AF111" s="12"/>
      <c r="AG111" s="41"/>
      <c r="AH111" s="224"/>
      <c r="AI111" s="222"/>
    </row>
    <row r="112" spans="1:35" ht="27.6" x14ac:dyDescent="0.3">
      <c r="A112" s="238"/>
      <c r="B112" s="260"/>
      <c r="C112" s="263"/>
      <c r="D112" s="266"/>
      <c r="E112" s="123"/>
      <c r="F112" s="5"/>
      <c r="G112" s="123"/>
      <c r="H112" s="269"/>
      <c r="I112" s="6"/>
      <c r="J112" s="123"/>
      <c r="K112" s="7">
        <v>6</v>
      </c>
      <c r="L112" s="161" t="s">
        <v>1909</v>
      </c>
      <c r="M112" s="8">
        <v>44570</v>
      </c>
      <c r="N112" s="19">
        <v>44616</v>
      </c>
      <c r="O112" s="184" t="s">
        <v>1927</v>
      </c>
      <c r="P112" s="95"/>
      <c r="Q112" s="102"/>
      <c r="R112" s="160"/>
      <c r="S112" s="4"/>
      <c r="T112" s="4"/>
      <c r="U112" s="137"/>
      <c r="V112" s="253"/>
      <c r="W112" s="235"/>
      <c r="X112" s="113"/>
      <c r="Y112" s="13"/>
      <c r="Z112" s="115"/>
      <c r="AA112" s="106"/>
      <c r="AB112" s="12"/>
      <c r="AC112" s="11"/>
      <c r="AD112" s="11"/>
      <c r="AE112" s="12"/>
      <c r="AF112" s="12"/>
      <c r="AG112" s="41"/>
      <c r="AH112" s="224"/>
      <c r="AI112" s="222"/>
    </row>
    <row r="113" spans="1:35" ht="27.6" x14ac:dyDescent="0.3">
      <c r="A113" s="238"/>
      <c r="B113" s="260"/>
      <c r="C113" s="263"/>
      <c r="D113" s="266"/>
      <c r="E113" s="123"/>
      <c r="F113" s="5"/>
      <c r="G113" s="123"/>
      <c r="H113" s="269"/>
      <c r="I113" s="6"/>
      <c r="J113" s="123"/>
      <c r="K113" s="7">
        <v>7</v>
      </c>
      <c r="L113" s="161" t="s">
        <v>1910</v>
      </c>
      <c r="M113" s="19">
        <v>44616</v>
      </c>
      <c r="N113" s="8">
        <v>44629</v>
      </c>
      <c r="O113" s="184" t="s">
        <v>1927</v>
      </c>
      <c r="P113" s="95"/>
      <c r="Q113" s="102"/>
      <c r="R113" s="160"/>
      <c r="S113" s="4"/>
      <c r="T113" s="4"/>
      <c r="U113" s="137"/>
      <c r="V113" s="253"/>
      <c r="W113" s="235"/>
      <c r="X113" s="113"/>
      <c r="Y113" s="13"/>
      <c r="Z113" s="115"/>
      <c r="AA113" s="106"/>
      <c r="AB113" s="12"/>
      <c r="AC113" s="11"/>
      <c r="AD113" s="11"/>
      <c r="AE113" s="12"/>
      <c r="AF113" s="12"/>
      <c r="AG113" s="41"/>
      <c r="AH113" s="224"/>
      <c r="AI113" s="222"/>
    </row>
    <row r="114" spans="1:35" ht="27.6" x14ac:dyDescent="0.3">
      <c r="A114" s="238"/>
      <c r="B114" s="260"/>
      <c r="C114" s="263"/>
      <c r="D114" s="266"/>
      <c r="E114" s="123"/>
      <c r="F114" s="5"/>
      <c r="G114" s="123"/>
      <c r="H114" s="269"/>
      <c r="I114" s="6"/>
      <c r="J114" s="123"/>
      <c r="K114" s="7">
        <v>8</v>
      </c>
      <c r="L114" s="161" t="s">
        <v>1911</v>
      </c>
      <c r="M114" s="8">
        <v>44629</v>
      </c>
      <c r="N114" s="19">
        <v>44705</v>
      </c>
      <c r="O114" s="184" t="s">
        <v>1927</v>
      </c>
      <c r="P114" s="95"/>
      <c r="Q114" s="102"/>
      <c r="R114" s="160"/>
      <c r="S114" s="4"/>
      <c r="T114" s="4"/>
      <c r="U114" s="137"/>
      <c r="V114" s="253"/>
      <c r="W114" s="235"/>
      <c r="X114" s="113"/>
      <c r="Y114" s="13"/>
      <c r="Z114" s="115"/>
      <c r="AA114" s="106"/>
      <c r="AB114" s="12"/>
      <c r="AC114" s="11"/>
      <c r="AD114" s="11"/>
      <c r="AE114" s="12"/>
      <c r="AF114" s="12"/>
      <c r="AG114" s="41"/>
      <c r="AH114" s="224"/>
      <c r="AI114" s="222"/>
    </row>
    <row r="115" spans="1:35" ht="27.6" x14ac:dyDescent="0.3">
      <c r="A115" s="238"/>
      <c r="B115" s="260"/>
      <c r="C115" s="263"/>
      <c r="D115" s="266"/>
      <c r="E115" s="123"/>
      <c r="F115" s="5"/>
      <c r="G115" s="123"/>
      <c r="H115" s="269"/>
      <c r="I115" s="6"/>
      <c r="J115" s="123"/>
      <c r="K115" s="7">
        <v>9</v>
      </c>
      <c r="L115" s="168" t="s">
        <v>1912</v>
      </c>
      <c r="M115" s="8">
        <v>44629</v>
      </c>
      <c r="N115" s="19">
        <v>44705</v>
      </c>
      <c r="O115" s="184" t="s">
        <v>1927</v>
      </c>
      <c r="P115" s="95"/>
      <c r="Q115" s="102"/>
      <c r="R115" s="160"/>
      <c r="S115" s="4"/>
      <c r="T115" s="4"/>
      <c r="U115" s="137"/>
      <c r="V115" s="253"/>
      <c r="W115" s="235"/>
      <c r="X115" s="113"/>
      <c r="Y115" s="13"/>
      <c r="Z115" s="115"/>
      <c r="AA115" s="106"/>
      <c r="AB115" s="12"/>
      <c r="AC115" s="11"/>
      <c r="AD115" s="11"/>
      <c r="AE115" s="12"/>
      <c r="AF115" s="12"/>
      <c r="AG115" s="41"/>
      <c r="AH115" s="224"/>
      <c r="AI115" s="222"/>
    </row>
    <row r="116" spans="1:35" ht="28.2" thickBot="1" x14ac:dyDescent="0.35">
      <c r="A116" s="239"/>
      <c r="B116" s="261"/>
      <c r="C116" s="264"/>
      <c r="D116" s="267"/>
      <c r="E116" s="124"/>
      <c r="F116" s="31"/>
      <c r="G116" s="124"/>
      <c r="H116" s="270"/>
      <c r="I116" s="32"/>
      <c r="J116" s="124"/>
      <c r="K116" s="33">
        <v>10</v>
      </c>
      <c r="L116" s="169" t="s">
        <v>1913</v>
      </c>
      <c r="M116" s="34">
        <v>44629</v>
      </c>
      <c r="N116" s="34">
        <v>44736</v>
      </c>
      <c r="O116" s="183" t="s">
        <v>1927</v>
      </c>
      <c r="P116" s="95"/>
      <c r="Q116" s="103"/>
      <c r="R116" s="163"/>
      <c r="S116" s="35"/>
      <c r="T116" s="35"/>
      <c r="U116" s="138"/>
      <c r="V116" s="254"/>
      <c r="W116" s="236"/>
      <c r="X116" s="113"/>
      <c r="Y116" s="13"/>
      <c r="Z116" s="115"/>
      <c r="AA116" s="106">
        <f t="shared" si="12"/>
        <v>0</v>
      </c>
      <c r="AB116" s="12" t="e">
        <f t="shared" si="13"/>
        <v>#DIV/0!</v>
      </c>
      <c r="AC116" s="11">
        <v>0.2</v>
      </c>
      <c r="AD116" s="11">
        <v>0.8</v>
      </c>
      <c r="AE116" s="12">
        <f t="shared" si="14"/>
        <v>0</v>
      </c>
      <c r="AF116" s="12" t="e">
        <f t="shared" si="15"/>
        <v>#DIV/0!</v>
      </c>
      <c r="AG116" s="41" t="e">
        <f t="shared" si="16"/>
        <v>#DIV/0!</v>
      </c>
      <c r="AH116" s="224"/>
      <c r="AI116" s="222"/>
    </row>
    <row r="117" spans="1:35" ht="55.2" x14ac:dyDescent="0.3">
      <c r="A117" s="237">
        <v>11</v>
      </c>
      <c r="B117" s="240" t="s">
        <v>933</v>
      </c>
      <c r="C117" s="243">
        <v>1.4999999999999999E-2</v>
      </c>
      <c r="D117" s="246"/>
      <c r="E117" s="80"/>
      <c r="F117" s="16"/>
      <c r="G117" s="80"/>
      <c r="H117" s="249">
        <f>SUM(I117:I123)</f>
        <v>0</v>
      </c>
      <c r="I117" s="17"/>
      <c r="J117" s="80"/>
      <c r="K117" s="18">
        <v>1</v>
      </c>
      <c r="L117" s="161" t="s">
        <v>1878</v>
      </c>
      <c r="M117" s="182">
        <v>44570</v>
      </c>
      <c r="N117" s="26">
        <v>44601</v>
      </c>
      <c r="O117" s="129" t="s">
        <v>1988</v>
      </c>
      <c r="P117" s="95"/>
      <c r="Q117" s="211" t="s">
        <v>1661</v>
      </c>
      <c r="R117" s="165" t="s">
        <v>933</v>
      </c>
      <c r="S117" s="20" t="s">
        <v>99</v>
      </c>
      <c r="T117" s="20" t="s">
        <v>1787</v>
      </c>
      <c r="U117" s="133">
        <v>1</v>
      </c>
      <c r="V117" s="252"/>
      <c r="W117" s="234"/>
      <c r="X117" s="118"/>
      <c r="Y117" s="21"/>
      <c r="Z117" s="119"/>
      <c r="AA117" s="108">
        <f t="shared" si="12"/>
        <v>0</v>
      </c>
      <c r="AB117" s="22">
        <f t="shared" si="13"/>
        <v>0</v>
      </c>
      <c r="AC117" s="23">
        <v>0.2</v>
      </c>
      <c r="AD117" s="23">
        <v>0.8</v>
      </c>
      <c r="AE117" s="22">
        <f t="shared" si="14"/>
        <v>0</v>
      </c>
      <c r="AF117" s="22">
        <f t="shared" si="15"/>
        <v>0</v>
      </c>
      <c r="AG117" s="43">
        <f t="shared" si="16"/>
        <v>0</v>
      </c>
      <c r="AH117" s="224">
        <f t="shared" ref="AH117" si="17">AVERAGEIF(AG117:AG123,"&lt;&gt;#¡DIV/0!")</f>
        <v>0</v>
      </c>
      <c r="AI117" s="222">
        <f>+C117*AH117</f>
        <v>0</v>
      </c>
    </row>
    <row r="118" spans="1:35" ht="27.6" x14ac:dyDescent="0.3">
      <c r="A118" s="238"/>
      <c r="B118" s="241"/>
      <c r="C118" s="244"/>
      <c r="D118" s="247"/>
      <c r="E118" s="81"/>
      <c r="F118" s="5"/>
      <c r="G118" s="81"/>
      <c r="H118" s="250"/>
      <c r="I118" s="6"/>
      <c r="J118" s="81"/>
      <c r="K118" s="7">
        <v>2</v>
      </c>
      <c r="L118" s="161" t="s">
        <v>1970</v>
      </c>
      <c r="M118" s="8">
        <v>44602</v>
      </c>
      <c r="N118" s="8">
        <v>44616</v>
      </c>
      <c r="O118" s="184" t="s">
        <v>1988</v>
      </c>
      <c r="P118" s="95"/>
      <c r="Q118" s="102"/>
      <c r="R118" s="160"/>
      <c r="S118" s="4"/>
      <c r="T118" s="4"/>
      <c r="U118" s="137"/>
      <c r="V118" s="253"/>
      <c r="W118" s="235"/>
      <c r="X118" s="113"/>
      <c r="Y118" s="13"/>
      <c r="Z118" s="114"/>
      <c r="AA118" s="106">
        <f t="shared" si="12"/>
        <v>0</v>
      </c>
      <c r="AB118" s="12" t="e">
        <f t="shared" si="13"/>
        <v>#DIV/0!</v>
      </c>
      <c r="AC118" s="11">
        <v>0.2</v>
      </c>
      <c r="AD118" s="11">
        <v>0.8</v>
      </c>
      <c r="AE118" s="12">
        <f t="shared" si="14"/>
        <v>0</v>
      </c>
      <c r="AF118" s="12" t="e">
        <f t="shared" si="15"/>
        <v>#DIV/0!</v>
      </c>
      <c r="AG118" s="41" t="e">
        <f t="shared" si="16"/>
        <v>#DIV/0!</v>
      </c>
      <c r="AH118" s="224"/>
      <c r="AI118" s="222"/>
    </row>
    <row r="119" spans="1:35" x14ac:dyDescent="0.3">
      <c r="A119" s="238"/>
      <c r="B119" s="241"/>
      <c r="C119" s="244"/>
      <c r="D119" s="247"/>
      <c r="E119" s="81"/>
      <c r="F119" s="5"/>
      <c r="G119" s="81"/>
      <c r="H119" s="250"/>
      <c r="I119" s="6"/>
      <c r="J119" s="81"/>
      <c r="K119" s="7">
        <v>3</v>
      </c>
      <c r="L119" s="161" t="s">
        <v>1969</v>
      </c>
      <c r="M119" s="8">
        <v>44617</v>
      </c>
      <c r="N119" s="8">
        <v>44676</v>
      </c>
      <c r="O119" s="184" t="s">
        <v>1988</v>
      </c>
      <c r="P119" s="95"/>
      <c r="Q119" s="102"/>
      <c r="R119" s="160"/>
      <c r="S119" s="4"/>
      <c r="T119" s="4"/>
      <c r="U119" s="137"/>
      <c r="V119" s="253"/>
      <c r="W119" s="235"/>
      <c r="X119" s="113"/>
      <c r="Y119" s="13"/>
      <c r="Z119" s="115"/>
      <c r="AA119" s="106">
        <f t="shared" si="12"/>
        <v>0</v>
      </c>
      <c r="AB119" s="12" t="e">
        <f t="shared" si="13"/>
        <v>#DIV/0!</v>
      </c>
      <c r="AC119" s="11">
        <v>0.2</v>
      </c>
      <c r="AD119" s="11">
        <v>0.8</v>
      </c>
      <c r="AE119" s="12">
        <f t="shared" si="14"/>
        <v>0</v>
      </c>
      <c r="AF119" s="12" t="e">
        <f t="shared" si="15"/>
        <v>#DIV/0!</v>
      </c>
      <c r="AG119" s="41" t="e">
        <f t="shared" si="16"/>
        <v>#DIV/0!</v>
      </c>
      <c r="AH119" s="224"/>
      <c r="AI119" s="222"/>
    </row>
    <row r="120" spans="1:35" x14ac:dyDescent="0.3">
      <c r="A120" s="238"/>
      <c r="B120" s="241"/>
      <c r="C120" s="244"/>
      <c r="D120" s="247"/>
      <c r="E120" s="81"/>
      <c r="F120" s="5"/>
      <c r="G120" s="81"/>
      <c r="H120" s="250"/>
      <c r="I120" s="6"/>
      <c r="J120" s="81"/>
      <c r="K120" s="7">
        <v>4</v>
      </c>
      <c r="L120" s="161" t="s">
        <v>1971</v>
      </c>
      <c r="M120" s="8">
        <v>44677</v>
      </c>
      <c r="N120" s="8">
        <v>44860</v>
      </c>
      <c r="O120" s="184" t="s">
        <v>1988</v>
      </c>
      <c r="P120" s="95"/>
      <c r="Q120" s="102"/>
      <c r="R120" s="160"/>
      <c r="S120" s="4"/>
      <c r="T120" s="4"/>
      <c r="U120" s="137"/>
      <c r="V120" s="253"/>
      <c r="W120" s="235"/>
      <c r="X120" s="113"/>
      <c r="Y120" s="13"/>
      <c r="Z120" s="115"/>
      <c r="AA120" s="106">
        <f t="shared" si="12"/>
        <v>0</v>
      </c>
      <c r="AB120" s="12" t="e">
        <f t="shared" si="13"/>
        <v>#DIV/0!</v>
      </c>
      <c r="AC120" s="11">
        <v>0.2</v>
      </c>
      <c r="AD120" s="11">
        <v>0.8</v>
      </c>
      <c r="AE120" s="12">
        <f t="shared" si="14"/>
        <v>0</v>
      </c>
      <c r="AF120" s="12" t="e">
        <f t="shared" si="15"/>
        <v>#DIV/0!</v>
      </c>
      <c r="AG120" s="41" t="e">
        <f t="shared" si="16"/>
        <v>#DIV/0!</v>
      </c>
      <c r="AH120" s="224"/>
      <c r="AI120" s="222"/>
    </row>
    <row r="121" spans="1:35" x14ac:dyDescent="0.3">
      <c r="A121" s="238"/>
      <c r="B121" s="241"/>
      <c r="C121" s="244"/>
      <c r="D121" s="247"/>
      <c r="E121" s="81"/>
      <c r="F121" s="5"/>
      <c r="G121" s="81"/>
      <c r="H121" s="250"/>
      <c r="I121" s="6"/>
      <c r="J121" s="81"/>
      <c r="K121" s="7">
        <v>5</v>
      </c>
      <c r="L121" s="161" t="s">
        <v>1881</v>
      </c>
      <c r="M121" s="8">
        <v>44861</v>
      </c>
      <c r="N121" s="8">
        <v>44910</v>
      </c>
      <c r="O121" s="184" t="s">
        <v>1988</v>
      </c>
      <c r="P121" s="95"/>
      <c r="Q121" s="102"/>
      <c r="R121" s="160"/>
      <c r="S121" s="4"/>
      <c r="T121" s="4"/>
      <c r="U121" s="137"/>
      <c r="V121" s="253"/>
      <c r="W121" s="235"/>
      <c r="X121" s="113"/>
      <c r="Y121" s="13"/>
      <c r="Z121" s="115"/>
      <c r="AA121" s="106">
        <f t="shared" si="12"/>
        <v>0</v>
      </c>
      <c r="AB121" s="12" t="e">
        <f t="shared" si="13"/>
        <v>#DIV/0!</v>
      </c>
      <c r="AC121" s="11">
        <v>0.2</v>
      </c>
      <c r="AD121" s="11">
        <v>0.8</v>
      </c>
      <c r="AE121" s="12">
        <f t="shared" si="14"/>
        <v>0</v>
      </c>
      <c r="AF121" s="12" t="e">
        <f t="shared" si="15"/>
        <v>#DIV/0!</v>
      </c>
      <c r="AG121" s="41" t="e">
        <f t="shared" si="16"/>
        <v>#DIV/0!</v>
      </c>
      <c r="AH121" s="224"/>
      <c r="AI121" s="222"/>
    </row>
    <row r="122" spans="1:35" x14ac:dyDescent="0.3">
      <c r="A122" s="238"/>
      <c r="B122" s="241"/>
      <c r="C122" s="244"/>
      <c r="D122" s="247"/>
      <c r="E122" s="81"/>
      <c r="F122" s="5"/>
      <c r="G122" s="81"/>
      <c r="H122" s="250"/>
      <c r="I122" s="6"/>
      <c r="J122" s="81"/>
      <c r="K122" s="7">
        <v>6</v>
      </c>
      <c r="L122" s="161"/>
      <c r="M122" s="8"/>
      <c r="N122" s="8"/>
      <c r="O122" s="184"/>
      <c r="P122" s="95"/>
      <c r="Q122" s="102"/>
      <c r="R122" s="160"/>
      <c r="S122" s="4"/>
      <c r="T122" s="4"/>
      <c r="U122" s="137"/>
      <c r="V122" s="253"/>
      <c r="W122" s="235"/>
      <c r="X122" s="113"/>
      <c r="Y122" s="13"/>
      <c r="Z122" s="115"/>
      <c r="AA122" s="106" t="e">
        <f t="shared" si="12"/>
        <v>#DIV/0!</v>
      </c>
      <c r="AB122" s="12" t="e">
        <f t="shared" si="13"/>
        <v>#DIV/0!</v>
      </c>
      <c r="AC122" s="11">
        <v>0.2</v>
      </c>
      <c r="AD122" s="11">
        <v>0.8</v>
      </c>
      <c r="AE122" s="12" t="e">
        <f t="shared" si="14"/>
        <v>#DIV/0!</v>
      </c>
      <c r="AF122" s="12" t="e">
        <f t="shared" si="15"/>
        <v>#DIV/0!</v>
      </c>
      <c r="AG122" s="41" t="e">
        <f t="shared" si="16"/>
        <v>#DIV/0!</v>
      </c>
      <c r="AH122" s="224"/>
      <c r="AI122" s="222"/>
    </row>
    <row r="123" spans="1:35" ht="15" thickBot="1" x14ac:dyDescent="0.35">
      <c r="A123" s="239"/>
      <c r="B123" s="242"/>
      <c r="C123" s="245"/>
      <c r="D123" s="248"/>
      <c r="E123" s="82"/>
      <c r="F123" s="31"/>
      <c r="G123" s="82"/>
      <c r="H123" s="251"/>
      <c r="I123" s="32"/>
      <c r="J123" s="82"/>
      <c r="K123" s="33">
        <v>7</v>
      </c>
      <c r="L123" s="169"/>
      <c r="M123" s="34"/>
      <c r="N123" s="34"/>
      <c r="O123" s="183"/>
      <c r="P123" s="95"/>
      <c r="Q123" s="103"/>
      <c r="R123" s="163"/>
      <c r="S123" s="35"/>
      <c r="T123" s="35"/>
      <c r="U123" s="138"/>
      <c r="V123" s="254"/>
      <c r="W123" s="236"/>
      <c r="X123" s="116"/>
      <c r="Y123" s="36"/>
      <c r="Z123" s="117"/>
      <c r="AA123" s="107" t="e">
        <f t="shared" si="12"/>
        <v>#DIV/0!</v>
      </c>
      <c r="AB123" s="37" t="e">
        <f t="shared" si="13"/>
        <v>#DIV/0!</v>
      </c>
      <c r="AC123" s="38">
        <v>0.2</v>
      </c>
      <c r="AD123" s="38">
        <v>0.8</v>
      </c>
      <c r="AE123" s="37" t="e">
        <f t="shared" si="14"/>
        <v>#DIV/0!</v>
      </c>
      <c r="AF123" s="37" t="e">
        <f t="shared" si="15"/>
        <v>#DIV/0!</v>
      </c>
      <c r="AG123" s="42" t="e">
        <f t="shared" si="16"/>
        <v>#DIV/0!</v>
      </c>
      <c r="AH123" s="225"/>
      <c r="AI123" s="223"/>
    </row>
    <row r="124" spans="1:35" ht="27.6" x14ac:dyDescent="0.3">
      <c r="A124" s="237">
        <v>12</v>
      </c>
      <c r="B124" s="240" t="s">
        <v>1989</v>
      </c>
      <c r="C124" s="243">
        <v>0.04</v>
      </c>
      <c r="D124" s="246"/>
      <c r="E124" s="80"/>
      <c r="F124" s="16"/>
      <c r="G124" s="80"/>
      <c r="H124" s="249">
        <f>SUM(I124:I130)</f>
        <v>0</v>
      </c>
      <c r="I124" s="17"/>
      <c r="J124" s="80"/>
      <c r="K124" s="18">
        <v>1</v>
      </c>
      <c r="L124" s="161" t="s">
        <v>1878</v>
      </c>
      <c r="M124" s="182">
        <v>44570</v>
      </c>
      <c r="N124" s="26">
        <v>44601</v>
      </c>
      <c r="O124" s="129" t="s">
        <v>1988</v>
      </c>
      <c r="P124" s="95"/>
      <c r="Q124" s="101" t="s">
        <v>1746</v>
      </c>
      <c r="R124" s="165" t="s">
        <v>1989</v>
      </c>
      <c r="S124" s="20" t="s">
        <v>1120</v>
      </c>
      <c r="T124" s="20" t="s">
        <v>1787</v>
      </c>
      <c r="U124" s="133">
        <v>1</v>
      </c>
      <c r="V124" s="252"/>
      <c r="W124" s="234"/>
      <c r="X124" s="118"/>
      <c r="Y124" s="21"/>
      <c r="Z124" s="119"/>
      <c r="AA124" s="108">
        <f t="shared" si="12"/>
        <v>0</v>
      </c>
      <c r="AB124" s="22">
        <f t="shared" si="13"/>
        <v>0</v>
      </c>
      <c r="AC124" s="23">
        <v>0.2</v>
      </c>
      <c r="AD124" s="23">
        <v>0.8</v>
      </c>
      <c r="AE124" s="22">
        <f t="shared" si="14"/>
        <v>0</v>
      </c>
      <c r="AF124" s="22">
        <f t="shared" si="15"/>
        <v>0</v>
      </c>
      <c r="AG124" s="43">
        <f t="shared" si="16"/>
        <v>0</v>
      </c>
      <c r="AH124" s="224">
        <f t="shared" ref="AH124" si="18">AVERAGEIF(AG124:AG130,"&lt;&gt;#¡DIV/0!")</f>
        <v>0</v>
      </c>
      <c r="AI124" s="222">
        <f>+C124*AH124</f>
        <v>0</v>
      </c>
    </row>
    <row r="125" spans="1:35" ht="27.6" x14ac:dyDescent="0.3">
      <c r="A125" s="238"/>
      <c r="B125" s="241"/>
      <c r="C125" s="244"/>
      <c r="D125" s="247"/>
      <c r="E125" s="81"/>
      <c r="F125" s="5"/>
      <c r="G125" s="81"/>
      <c r="H125" s="250"/>
      <c r="I125" s="6"/>
      <c r="J125" s="81"/>
      <c r="K125" s="7">
        <v>2</v>
      </c>
      <c r="L125" s="161" t="s">
        <v>1970</v>
      </c>
      <c r="M125" s="8">
        <v>44602</v>
      </c>
      <c r="N125" s="8">
        <v>44616</v>
      </c>
      <c r="O125" s="184" t="s">
        <v>1988</v>
      </c>
      <c r="P125" s="95"/>
      <c r="Q125" s="102"/>
      <c r="R125" s="160"/>
      <c r="S125" s="4"/>
      <c r="T125" s="4"/>
      <c r="U125" s="137"/>
      <c r="V125" s="253"/>
      <c r="W125" s="235"/>
      <c r="X125" s="113"/>
      <c r="Y125" s="13"/>
      <c r="Z125" s="114"/>
      <c r="AA125" s="106">
        <f t="shared" si="12"/>
        <v>0</v>
      </c>
      <c r="AB125" s="12" t="e">
        <f t="shared" si="13"/>
        <v>#DIV/0!</v>
      </c>
      <c r="AC125" s="11">
        <v>0.2</v>
      </c>
      <c r="AD125" s="11">
        <v>0.8</v>
      </c>
      <c r="AE125" s="12">
        <f t="shared" si="14"/>
        <v>0</v>
      </c>
      <c r="AF125" s="12" t="e">
        <f t="shared" si="15"/>
        <v>#DIV/0!</v>
      </c>
      <c r="AG125" s="41" t="e">
        <f t="shared" si="16"/>
        <v>#DIV/0!</v>
      </c>
      <c r="AH125" s="224"/>
      <c r="AI125" s="222"/>
    </row>
    <row r="126" spans="1:35" x14ac:dyDescent="0.3">
      <c r="A126" s="238"/>
      <c r="B126" s="241"/>
      <c r="C126" s="244"/>
      <c r="D126" s="247"/>
      <c r="E126" s="81"/>
      <c r="F126" s="5"/>
      <c r="G126" s="81"/>
      <c r="H126" s="250"/>
      <c r="I126" s="6"/>
      <c r="J126" s="81"/>
      <c r="K126" s="7">
        <v>3</v>
      </c>
      <c r="L126" s="161" t="s">
        <v>1969</v>
      </c>
      <c r="M126" s="8">
        <v>44617</v>
      </c>
      <c r="N126" s="8">
        <v>44676</v>
      </c>
      <c r="O126" s="184" t="s">
        <v>1988</v>
      </c>
      <c r="P126" s="95"/>
      <c r="Q126" s="102"/>
      <c r="R126" s="160"/>
      <c r="S126" s="4"/>
      <c r="T126" s="4"/>
      <c r="U126" s="137"/>
      <c r="V126" s="253"/>
      <c r="W126" s="235"/>
      <c r="X126" s="113"/>
      <c r="Y126" s="13"/>
      <c r="Z126" s="115"/>
      <c r="AA126" s="106">
        <f t="shared" si="12"/>
        <v>0</v>
      </c>
      <c r="AB126" s="12" t="e">
        <f t="shared" si="13"/>
        <v>#DIV/0!</v>
      </c>
      <c r="AC126" s="11">
        <v>0.2</v>
      </c>
      <c r="AD126" s="11">
        <v>0.8</v>
      </c>
      <c r="AE126" s="12">
        <f t="shared" si="14"/>
        <v>0</v>
      </c>
      <c r="AF126" s="12" t="e">
        <f t="shared" si="15"/>
        <v>#DIV/0!</v>
      </c>
      <c r="AG126" s="41" t="e">
        <f t="shared" si="16"/>
        <v>#DIV/0!</v>
      </c>
      <c r="AH126" s="224"/>
      <c r="AI126" s="222"/>
    </row>
    <row r="127" spans="1:35" x14ac:dyDescent="0.3">
      <c r="A127" s="238"/>
      <c r="B127" s="241"/>
      <c r="C127" s="244"/>
      <c r="D127" s="247"/>
      <c r="E127" s="81"/>
      <c r="F127" s="5"/>
      <c r="G127" s="81"/>
      <c r="H127" s="250"/>
      <c r="I127" s="6"/>
      <c r="J127" s="81"/>
      <c r="K127" s="7">
        <v>4</v>
      </c>
      <c r="L127" s="161" t="s">
        <v>1971</v>
      </c>
      <c r="M127" s="8">
        <v>44677</v>
      </c>
      <c r="N127" s="8">
        <v>44860</v>
      </c>
      <c r="O127" s="184" t="s">
        <v>1988</v>
      </c>
      <c r="P127" s="95"/>
      <c r="Q127" s="102"/>
      <c r="R127" s="160"/>
      <c r="S127" s="4"/>
      <c r="T127" s="4"/>
      <c r="U127" s="137"/>
      <c r="V127" s="253"/>
      <c r="W127" s="235"/>
      <c r="X127" s="113"/>
      <c r="Y127" s="13"/>
      <c r="Z127" s="115"/>
      <c r="AA127" s="106">
        <f t="shared" si="12"/>
        <v>0</v>
      </c>
      <c r="AB127" s="12" t="e">
        <f t="shared" si="13"/>
        <v>#DIV/0!</v>
      </c>
      <c r="AC127" s="11">
        <v>0.2</v>
      </c>
      <c r="AD127" s="11">
        <v>0.8</v>
      </c>
      <c r="AE127" s="12">
        <f t="shared" si="14"/>
        <v>0</v>
      </c>
      <c r="AF127" s="12" t="e">
        <f t="shared" si="15"/>
        <v>#DIV/0!</v>
      </c>
      <c r="AG127" s="41" t="e">
        <f t="shared" si="16"/>
        <v>#DIV/0!</v>
      </c>
      <c r="AH127" s="224"/>
      <c r="AI127" s="222"/>
    </row>
    <row r="128" spans="1:35" x14ac:dyDescent="0.3">
      <c r="A128" s="238"/>
      <c r="B128" s="241"/>
      <c r="C128" s="244"/>
      <c r="D128" s="247"/>
      <c r="E128" s="81"/>
      <c r="F128" s="5"/>
      <c r="G128" s="81"/>
      <c r="H128" s="250"/>
      <c r="I128" s="6"/>
      <c r="J128" s="81"/>
      <c r="K128" s="7">
        <v>5</v>
      </c>
      <c r="L128" s="161" t="s">
        <v>1881</v>
      </c>
      <c r="M128" s="8">
        <v>44861</v>
      </c>
      <c r="N128" s="8">
        <v>44910</v>
      </c>
      <c r="O128" s="184" t="s">
        <v>1988</v>
      </c>
      <c r="P128" s="95"/>
      <c r="Q128" s="102"/>
      <c r="R128" s="160"/>
      <c r="S128" s="4"/>
      <c r="T128" s="4"/>
      <c r="U128" s="137"/>
      <c r="V128" s="253"/>
      <c r="W128" s="235"/>
      <c r="X128" s="113"/>
      <c r="Y128" s="13"/>
      <c r="Z128" s="115"/>
      <c r="AA128" s="106">
        <f t="shared" si="12"/>
        <v>0</v>
      </c>
      <c r="AB128" s="12" t="e">
        <f t="shared" si="13"/>
        <v>#DIV/0!</v>
      </c>
      <c r="AC128" s="11">
        <v>0.2</v>
      </c>
      <c r="AD128" s="11">
        <v>0.8</v>
      </c>
      <c r="AE128" s="12">
        <f t="shared" si="14"/>
        <v>0</v>
      </c>
      <c r="AF128" s="12" t="e">
        <f t="shared" si="15"/>
        <v>#DIV/0!</v>
      </c>
      <c r="AG128" s="41" t="e">
        <f t="shared" si="16"/>
        <v>#DIV/0!</v>
      </c>
      <c r="AH128" s="224"/>
      <c r="AI128" s="222"/>
    </row>
    <row r="129" spans="1:35" x14ac:dyDescent="0.3">
      <c r="A129" s="238"/>
      <c r="B129" s="241"/>
      <c r="C129" s="244"/>
      <c r="D129" s="247"/>
      <c r="E129" s="81"/>
      <c r="F129" s="5"/>
      <c r="G129" s="81"/>
      <c r="H129" s="250"/>
      <c r="I129" s="6"/>
      <c r="J129" s="81"/>
      <c r="K129" s="7">
        <v>6</v>
      </c>
      <c r="L129" s="161"/>
      <c r="M129" s="8"/>
      <c r="N129" s="8"/>
      <c r="O129" s="184"/>
      <c r="P129" s="95"/>
      <c r="Q129" s="102"/>
      <c r="R129" s="160"/>
      <c r="S129" s="4"/>
      <c r="T129" s="4"/>
      <c r="U129" s="137"/>
      <c r="V129" s="253"/>
      <c r="W129" s="235"/>
      <c r="X129" s="113"/>
      <c r="Y129" s="13"/>
      <c r="Z129" s="115"/>
      <c r="AA129" s="106" t="e">
        <f t="shared" si="12"/>
        <v>#DIV/0!</v>
      </c>
      <c r="AB129" s="12" t="e">
        <f t="shared" si="13"/>
        <v>#DIV/0!</v>
      </c>
      <c r="AC129" s="11">
        <v>0.2</v>
      </c>
      <c r="AD129" s="11">
        <v>0.8</v>
      </c>
      <c r="AE129" s="12" t="e">
        <f t="shared" si="14"/>
        <v>#DIV/0!</v>
      </c>
      <c r="AF129" s="12" t="e">
        <f t="shared" si="15"/>
        <v>#DIV/0!</v>
      </c>
      <c r="AG129" s="41" t="e">
        <f t="shared" si="16"/>
        <v>#DIV/0!</v>
      </c>
      <c r="AH129" s="224"/>
      <c r="AI129" s="222"/>
    </row>
    <row r="130" spans="1:35" ht="15" thickBot="1" x14ac:dyDescent="0.35">
      <c r="A130" s="239"/>
      <c r="B130" s="242"/>
      <c r="C130" s="245"/>
      <c r="D130" s="248"/>
      <c r="E130" s="82"/>
      <c r="F130" s="31"/>
      <c r="G130" s="82"/>
      <c r="H130" s="251"/>
      <c r="I130" s="32"/>
      <c r="J130" s="82"/>
      <c r="K130" s="33">
        <v>7</v>
      </c>
      <c r="L130" s="169"/>
      <c r="M130" s="34"/>
      <c r="N130" s="34"/>
      <c r="O130" s="183"/>
      <c r="P130" s="95"/>
      <c r="Q130" s="103"/>
      <c r="R130" s="163"/>
      <c r="S130" s="35"/>
      <c r="T130" s="35"/>
      <c r="U130" s="138"/>
      <c r="V130" s="254"/>
      <c r="W130" s="236"/>
      <c r="X130" s="116"/>
      <c r="Y130" s="36"/>
      <c r="Z130" s="117"/>
      <c r="AA130" s="107" t="e">
        <f t="shared" si="12"/>
        <v>#DIV/0!</v>
      </c>
      <c r="AB130" s="37" t="e">
        <f t="shared" si="13"/>
        <v>#DIV/0!</v>
      </c>
      <c r="AC130" s="38">
        <v>0.2</v>
      </c>
      <c r="AD130" s="38">
        <v>0.8</v>
      </c>
      <c r="AE130" s="37" t="e">
        <f t="shared" si="14"/>
        <v>#DIV/0!</v>
      </c>
      <c r="AF130" s="37" t="e">
        <f t="shared" si="15"/>
        <v>#DIV/0!</v>
      </c>
      <c r="AG130" s="42" t="e">
        <f t="shared" si="16"/>
        <v>#DIV/0!</v>
      </c>
      <c r="AH130" s="225"/>
      <c r="AI130" s="223"/>
    </row>
    <row r="131" spans="1:35" s="10" customFormat="1" ht="18.600000000000001" thickBot="1" x14ac:dyDescent="0.35">
      <c r="A131" s="228"/>
      <c r="B131" s="229"/>
      <c r="C131" s="45">
        <f>SUM(C8:C130)</f>
        <v>1.0000000000000002</v>
      </c>
      <c r="D131" s="229"/>
      <c r="E131" s="229"/>
      <c r="F131" s="229"/>
      <c r="G131" s="229"/>
      <c r="H131" s="46">
        <f>SUM(H8:H130)</f>
        <v>13205164408</v>
      </c>
      <c r="I131" s="229"/>
      <c r="J131" s="229"/>
      <c r="K131" s="229"/>
      <c r="L131" s="171">
        <f>COUNTIF(L8:L130,"*")</f>
        <v>108</v>
      </c>
      <c r="M131" s="230"/>
      <c r="N131" s="231"/>
      <c r="O131" s="232"/>
      <c r="P131" s="96"/>
      <c r="Q131" s="233"/>
      <c r="R131" s="231"/>
      <c r="S131" s="231"/>
      <c r="T131" s="231"/>
      <c r="U131" s="231"/>
      <c r="V131" s="231"/>
      <c r="W131" s="232"/>
      <c r="X131" s="120"/>
      <c r="Y131" s="92"/>
      <c r="Z131" s="121"/>
      <c r="AA131" s="92"/>
      <c r="AB131" s="92"/>
      <c r="AC131" s="92"/>
      <c r="AD131" s="92"/>
      <c r="AE131" s="92"/>
      <c r="AF131" s="92"/>
      <c r="AG131" s="92"/>
      <c r="AH131" s="93"/>
      <c r="AI131" s="47">
        <f>SUM(AI8:AI130)</f>
        <v>0</v>
      </c>
    </row>
  </sheetData>
  <sheetProtection formatCells="0"/>
  <autoFilter ref="A7:BB131"/>
  <mergeCells count="132">
    <mergeCell ref="E6:F6"/>
    <mergeCell ref="B6:B7"/>
    <mergeCell ref="C6:C7"/>
    <mergeCell ref="D6:D7"/>
    <mergeCell ref="G6:G7"/>
    <mergeCell ref="H6:J6"/>
    <mergeCell ref="A1:Z1"/>
    <mergeCell ref="A3:C3"/>
    <mergeCell ref="A4:C4"/>
    <mergeCell ref="A2:C2"/>
    <mergeCell ref="E2:G2"/>
    <mergeCell ref="K6:O6"/>
    <mergeCell ref="V6:V7"/>
    <mergeCell ref="W6:W7"/>
    <mergeCell ref="A6:A7"/>
    <mergeCell ref="D3:K3"/>
    <mergeCell ref="D4:K4"/>
    <mergeCell ref="H2:I2"/>
    <mergeCell ref="J2:K2"/>
    <mergeCell ref="Q6:U6"/>
    <mergeCell ref="X6:Z6"/>
    <mergeCell ref="A36:A42"/>
    <mergeCell ref="B36:B42"/>
    <mergeCell ref="C36:C42"/>
    <mergeCell ref="D36:D42"/>
    <mergeCell ref="H36:H42"/>
    <mergeCell ref="V36:V42"/>
    <mergeCell ref="W36:W42"/>
    <mergeCell ref="A8:A35"/>
    <mergeCell ref="B8:B35"/>
    <mergeCell ref="C8:C35"/>
    <mergeCell ref="D8:D35"/>
    <mergeCell ref="H8:H35"/>
    <mergeCell ref="W43:W49"/>
    <mergeCell ref="A50:A56"/>
    <mergeCell ref="B50:B56"/>
    <mergeCell ref="C50:C56"/>
    <mergeCell ref="D50:D56"/>
    <mergeCell ref="H50:H56"/>
    <mergeCell ref="V50:V56"/>
    <mergeCell ref="W50:W56"/>
    <mergeCell ref="A43:A49"/>
    <mergeCell ref="B43:B49"/>
    <mergeCell ref="C43:C49"/>
    <mergeCell ref="D43:D49"/>
    <mergeCell ref="H43:H49"/>
    <mergeCell ref="V43:V49"/>
    <mergeCell ref="W57:W66"/>
    <mergeCell ref="A67:A76"/>
    <mergeCell ref="B67:B76"/>
    <mergeCell ref="C67:C76"/>
    <mergeCell ref="D67:D76"/>
    <mergeCell ref="H67:H76"/>
    <mergeCell ref="V67:V76"/>
    <mergeCell ref="W67:W76"/>
    <mergeCell ref="A57:A66"/>
    <mergeCell ref="B57:B66"/>
    <mergeCell ref="C57:C66"/>
    <mergeCell ref="D57:D66"/>
    <mergeCell ref="H57:H66"/>
    <mergeCell ref="V57:V66"/>
    <mergeCell ref="W77:W86"/>
    <mergeCell ref="A87:A99"/>
    <mergeCell ref="B87:B99"/>
    <mergeCell ref="C87:C99"/>
    <mergeCell ref="D87:D99"/>
    <mergeCell ref="H87:H99"/>
    <mergeCell ref="W87:W99"/>
    <mergeCell ref="A77:A86"/>
    <mergeCell ref="B77:B86"/>
    <mergeCell ref="C77:C86"/>
    <mergeCell ref="D77:D86"/>
    <mergeCell ref="H77:H86"/>
    <mergeCell ref="V77:V86"/>
    <mergeCell ref="D107:D116"/>
    <mergeCell ref="H107:H116"/>
    <mergeCell ref="V107:V116"/>
    <mergeCell ref="W107:W116"/>
    <mergeCell ref="A100:A106"/>
    <mergeCell ref="B100:B106"/>
    <mergeCell ref="C100:C106"/>
    <mergeCell ref="D100:D106"/>
    <mergeCell ref="H100:H106"/>
    <mergeCell ref="V100:V106"/>
    <mergeCell ref="AI57:AI66"/>
    <mergeCell ref="A131:B131"/>
    <mergeCell ref="D131:G131"/>
    <mergeCell ref="I131:K131"/>
    <mergeCell ref="M131:O131"/>
    <mergeCell ref="Q131:W131"/>
    <mergeCell ref="W117:W123"/>
    <mergeCell ref="A124:A130"/>
    <mergeCell ref="B124:B130"/>
    <mergeCell ref="C124:C130"/>
    <mergeCell ref="D124:D130"/>
    <mergeCell ref="H124:H130"/>
    <mergeCell ref="V124:V130"/>
    <mergeCell ref="W124:W130"/>
    <mergeCell ref="A117:A123"/>
    <mergeCell ref="B117:B123"/>
    <mergeCell ref="C117:C123"/>
    <mergeCell ref="D117:D123"/>
    <mergeCell ref="H117:H123"/>
    <mergeCell ref="V117:V123"/>
    <mergeCell ref="W100:W106"/>
    <mergeCell ref="A107:A116"/>
    <mergeCell ref="B107:B116"/>
    <mergeCell ref="C107:C116"/>
    <mergeCell ref="AA6:AI6"/>
    <mergeCell ref="AI124:AI130"/>
    <mergeCell ref="AI67:AI76"/>
    <mergeCell ref="AI77:AI86"/>
    <mergeCell ref="AI87:AI99"/>
    <mergeCell ref="AI100:AI106"/>
    <mergeCell ref="AI107:AI116"/>
    <mergeCell ref="AI117:AI123"/>
    <mergeCell ref="AH124:AH130"/>
    <mergeCell ref="AH67:AH76"/>
    <mergeCell ref="AH77:AH86"/>
    <mergeCell ref="AH87:AH99"/>
    <mergeCell ref="AH100:AH106"/>
    <mergeCell ref="AH107:AH116"/>
    <mergeCell ref="AH117:AH123"/>
    <mergeCell ref="AH8:AH35"/>
    <mergeCell ref="AI8:AI35"/>
    <mergeCell ref="AH36:AH42"/>
    <mergeCell ref="AH43:AH49"/>
    <mergeCell ref="AH50:AH56"/>
    <mergeCell ref="AH57:AH66"/>
    <mergeCell ref="AI36:AI42"/>
    <mergeCell ref="AI43:AI49"/>
    <mergeCell ref="AI50:AI56"/>
  </mergeCells>
  <dataValidations count="1">
    <dataValidation type="decimal" allowBlank="1" showInputMessage="1" showErrorMessage="1" sqref="I8:I35">
      <formula1>0</formula1>
      <formula2>1000000000000000</formula2>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Hoja5!$A$1:$A$25</xm:f>
          </x14:formula1>
          <xm:sqref>J8:J56 J58:J76 J78:J87 J100:J106 J108:J130</xm:sqref>
        </x14:dataValidation>
        <x14:dataValidation type="list" allowBlank="1" showInputMessage="1" showErrorMessage="1">
          <x14:formula1>
            <xm:f>Hoja5!$D$10:$D$29</xm:f>
          </x14:formula1>
          <xm:sqref>V18:V20 V36:V86 V27:V28 V22:V24 V8:V16 V99 V107:V130</xm:sqref>
        </x14:dataValidation>
        <x14:dataValidation type="list" allowBlank="1" showInputMessage="1" showErrorMessage="1">
          <x14:formula1>
            <xm:f>Hoja5!$F$1:$F$20</xm:f>
          </x14:formula1>
          <xm:sqref>W8:W99 W107:W130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4.4" x14ac:dyDescent="0.3"/>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527"/>
  <sheetViews>
    <sheetView zoomScale="80" zoomScaleNormal="80" workbookViewId="0">
      <pane ySplit="1" topLeftCell="A510" activePane="bottomLeft" state="frozen"/>
      <selection pane="bottomLeft" activeCell="E512" sqref="E512"/>
    </sheetView>
  </sheetViews>
  <sheetFormatPr baseColWidth="10" defaultColWidth="11.5546875" defaultRowHeight="13.8" x14ac:dyDescent="0.25"/>
  <cols>
    <col min="1" max="5" width="20.6640625" style="58" customWidth="1"/>
    <col min="6" max="6" width="15.33203125" style="58" customWidth="1"/>
    <col min="7" max="7" width="30.6640625" style="58" customWidth="1"/>
    <col min="8" max="8" width="14.5546875" style="58" customWidth="1"/>
    <col min="9" max="9" width="15.5546875" style="58" customWidth="1"/>
    <col min="10" max="10" width="11.5546875" style="58"/>
    <col min="11" max="11" width="11.5546875" style="75"/>
    <col min="12" max="12" width="25.33203125" style="58" customWidth="1"/>
    <col min="13" max="16384" width="11.5546875" style="58"/>
  </cols>
  <sheetData>
    <row r="1" spans="1:10" ht="27.6" x14ac:dyDescent="0.25">
      <c r="A1" s="48" t="s">
        <v>38</v>
      </c>
      <c r="B1" s="48" t="s">
        <v>39</v>
      </c>
      <c r="C1" s="48" t="s">
        <v>40</v>
      </c>
      <c r="D1" s="48" t="s">
        <v>41</v>
      </c>
      <c r="E1" s="48" t="s">
        <v>42</v>
      </c>
      <c r="F1" s="48" t="s">
        <v>1779</v>
      </c>
      <c r="G1" s="48" t="s">
        <v>43</v>
      </c>
      <c r="H1" s="48" t="s">
        <v>44</v>
      </c>
      <c r="I1" s="48" t="s">
        <v>45</v>
      </c>
      <c r="J1" s="57" t="s">
        <v>1183</v>
      </c>
    </row>
    <row r="2" spans="1:10" ht="138" x14ac:dyDescent="0.25">
      <c r="A2" s="49" t="s">
        <v>46</v>
      </c>
      <c r="B2" s="49" t="s">
        <v>47</v>
      </c>
      <c r="C2" s="50" t="s">
        <v>48</v>
      </c>
      <c r="D2" s="50" t="s">
        <v>49</v>
      </c>
      <c r="E2" s="49" t="s">
        <v>50</v>
      </c>
      <c r="F2" s="97" t="s">
        <v>1252</v>
      </c>
      <c r="G2" s="51" t="s">
        <v>51</v>
      </c>
      <c r="H2" s="50" t="s">
        <v>52</v>
      </c>
      <c r="I2" s="50" t="s">
        <v>53</v>
      </c>
      <c r="J2" s="59">
        <v>1</v>
      </c>
    </row>
    <row r="3" spans="1:10" ht="110.4" x14ac:dyDescent="0.25">
      <c r="A3" s="49" t="s">
        <v>46</v>
      </c>
      <c r="B3" s="49" t="s">
        <v>47</v>
      </c>
      <c r="C3" s="50" t="s">
        <v>48</v>
      </c>
      <c r="D3" s="50" t="s">
        <v>49</v>
      </c>
      <c r="E3" s="49" t="s">
        <v>54</v>
      </c>
      <c r="F3" s="97" t="s">
        <v>1253</v>
      </c>
      <c r="G3" s="51" t="s">
        <v>55</v>
      </c>
      <c r="H3" s="50" t="s">
        <v>56</v>
      </c>
      <c r="I3" s="50" t="s">
        <v>57</v>
      </c>
      <c r="J3" s="59">
        <v>29</v>
      </c>
    </row>
    <row r="4" spans="1:10" ht="55.2" x14ac:dyDescent="0.25">
      <c r="A4" s="49" t="s">
        <v>46</v>
      </c>
      <c r="B4" s="49" t="s">
        <v>47</v>
      </c>
      <c r="C4" s="50" t="s">
        <v>48</v>
      </c>
      <c r="D4" s="50" t="s">
        <v>58</v>
      </c>
      <c r="E4" s="49" t="s">
        <v>54</v>
      </c>
      <c r="F4" s="97" t="s">
        <v>1254</v>
      </c>
      <c r="G4" s="51" t="s">
        <v>59</v>
      </c>
      <c r="H4" s="50" t="s">
        <v>60</v>
      </c>
      <c r="I4" s="50" t="s">
        <v>57</v>
      </c>
      <c r="J4" s="59"/>
    </row>
    <row r="5" spans="1:10" ht="69" x14ac:dyDescent="0.25">
      <c r="A5" s="49" t="s">
        <v>46</v>
      </c>
      <c r="B5" s="49" t="s">
        <v>47</v>
      </c>
      <c r="C5" s="50" t="s">
        <v>48</v>
      </c>
      <c r="D5" s="50" t="s">
        <v>58</v>
      </c>
      <c r="E5" s="49" t="s">
        <v>54</v>
      </c>
      <c r="F5" s="97" t="s">
        <v>1255</v>
      </c>
      <c r="G5" s="51" t="s">
        <v>61</v>
      </c>
      <c r="H5" s="50" t="s">
        <v>62</v>
      </c>
      <c r="I5" s="50" t="s">
        <v>57</v>
      </c>
      <c r="J5" s="59"/>
    </row>
    <row r="6" spans="1:10" ht="69" x14ac:dyDescent="0.25">
      <c r="A6" s="49" t="s">
        <v>46</v>
      </c>
      <c r="B6" s="49" t="s">
        <v>47</v>
      </c>
      <c r="C6" s="50" t="s">
        <v>48</v>
      </c>
      <c r="D6" s="50" t="s">
        <v>58</v>
      </c>
      <c r="E6" s="49" t="s">
        <v>54</v>
      </c>
      <c r="F6" s="97" t="s">
        <v>1256</v>
      </c>
      <c r="G6" s="51" t="s">
        <v>63</v>
      </c>
      <c r="H6" s="50" t="s">
        <v>62</v>
      </c>
      <c r="I6" s="50" t="s">
        <v>57</v>
      </c>
      <c r="J6" s="59"/>
    </row>
    <row r="7" spans="1:10" ht="41.4" x14ac:dyDescent="0.25">
      <c r="A7" s="49" t="s">
        <v>46</v>
      </c>
      <c r="B7" s="49" t="s">
        <v>47</v>
      </c>
      <c r="C7" s="50" t="s">
        <v>48</v>
      </c>
      <c r="D7" s="50" t="s">
        <v>64</v>
      </c>
      <c r="E7" s="49" t="s">
        <v>50</v>
      </c>
      <c r="F7" s="97" t="s">
        <v>1257</v>
      </c>
      <c r="G7" s="51" t="s">
        <v>65</v>
      </c>
      <c r="H7" s="50" t="s">
        <v>66</v>
      </c>
      <c r="I7" s="50" t="s">
        <v>57</v>
      </c>
      <c r="J7" s="59">
        <v>1</v>
      </c>
    </row>
    <row r="8" spans="1:10" ht="27.6" x14ac:dyDescent="0.25">
      <c r="A8" s="49" t="s">
        <v>46</v>
      </c>
      <c r="B8" s="49" t="s">
        <v>47</v>
      </c>
      <c r="C8" s="50" t="s">
        <v>48</v>
      </c>
      <c r="D8" s="50" t="s">
        <v>64</v>
      </c>
      <c r="E8" s="49" t="s">
        <v>67</v>
      </c>
      <c r="F8" s="97" t="s">
        <v>1258</v>
      </c>
      <c r="G8" s="51" t="s">
        <v>68</v>
      </c>
      <c r="H8" s="50" t="s">
        <v>69</v>
      </c>
      <c r="I8" s="50" t="s">
        <v>57</v>
      </c>
      <c r="J8" s="59">
        <v>2</v>
      </c>
    </row>
    <row r="9" spans="1:10" ht="41.4" x14ac:dyDescent="0.25">
      <c r="A9" s="49" t="s">
        <v>46</v>
      </c>
      <c r="B9" s="49" t="s">
        <v>47</v>
      </c>
      <c r="C9" s="50" t="s">
        <v>48</v>
      </c>
      <c r="D9" s="50" t="s">
        <v>64</v>
      </c>
      <c r="E9" s="49" t="s">
        <v>50</v>
      </c>
      <c r="F9" s="97" t="s">
        <v>1259</v>
      </c>
      <c r="G9" s="51" t="s">
        <v>70</v>
      </c>
      <c r="H9" s="50" t="s">
        <v>71</v>
      </c>
      <c r="I9" s="50" t="s">
        <v>57</v>
      </c>
      <c r="J9" s="59">
        <v>2</v>
      </c>
    </row>
    <row r="10" spans="1:10" ht="96.6" x14ac:dyDescent="0.25">
      <c r="A10" s="49" t="s">
        <v>46</v>
      </c>
      <c r="B10" s="49" t="s">
        <v>47</v>
      </c>
      <c r="C10" s="50" t="s">
        <v>48</v>
      </c>
      <c r="D10" s="50" t="s">
        <v>64</v>
      </c>
      <c r="E10" s="49" t="s">
        <v>50</v>
      </c>
      <c r="F10" s="97" t="s">
        <v>1260</v>
      </c>
      <c r="G10" s="51" t="s">
        <v>72</v>
      </c>
      <c r="H10" s="50" t="s">
        <v>73</v>
      </c>
      <c r="I10" s="50" t="s">
        <v>57</v>
      </c>
      <c r="J10" s="59"/>
    </row>
    <row r="11" spans="1:10" ht="41.4" x14ac:dyDescent="0.25">
      <c r="A11" s="49" t="s">
        <v>46</v>
      </c>
      <c r="B11" s="49" t="s">
        <v>47</v>
      </c>
      <c r="C11" s="50" t="s">
        <v>48</v>
      </c>
      <c r="D11" s="50" t="s">
        <v>64</v>
      </c>
      <c r="E11" s="49" t="s">
        <v>54</v>
      </c>
      <c r="F11" s="97" t="s">
        <v>1261</v>
      </c>
      <c r="G11" s="51" t="s">
        <v>74</v>
      </c>
      <c r="H11" s="50" t="s">
        <v>62</v>
      </c>
      <c r="I11" s="50" t="s">
        <v>57</v>
      </c>
      <c r="J11" s="59"/>
    </row>
    <row r="12" spans="1:10" ht="82.8" x14ac:dyDescent="0.25">
      <c r="A12" s="49" t="s">
        <v>46</v>
      </c>
      <c r="B12" s="49" t="s">
        <v>47</v>
      </c>
      <c r="C12" s="50" t="s">
        <v>48</v>
      </c>
      <c r="D12" s="50" t="s">
        <v>64</v>
      </c>
      <c r="E12" s="49" t="s">
        <v>54</v>
      </c>
      <c r="F12" s="97" t="s">
        <v>1262</v>
      </c>
      <c r="G12" s="51" t="s">
        <v>75</v>
      </c>
      <c r="H12" s="50" t="s">
        <v>76</v>
      </c>
      <c r="I12" s="50" t="s">
        <v>57</v>
      </c>
      <c r="J12" s="59"/>
    </row>
    <row r="13" spans="1:10" ht="27.6" x14ac:dyDescent="0.25">
      <c r="A13" s="49" t="s">
        <v>46</v>
      </c>
      <c r="B13" s="49" t="s">
        <v>47</v>
      </c>
      <c r="C13" s="50" t="s">
        <v>48</v>
      </c>
      <c r="D13" s="50" t="s">
        <v>64</v>
      </c>
      <c r="E13" s="49" t="s">
        <v>54</v>
      </c>
      <c r="F13" s="97" t="s">
        <v>1263</v>
      </c>
      <c r="G13" s="51" t="s">
        <v>77</v>
      </c>
      <c r="H13" s="50" t="s">
        <v>78</v>
      </c>
      <c r="I13" s="50" t="s">
        <v>57</v>
      </c>
      <c r="J13" s="59"/>
    </row>
    <row r="14" spans="1:10" ht="55.2" x14ac:dyDescent="0.25">
      <c r="A14" s="49" t="s">
        <v>46</v>
      </c>
      <c r="B14" s="49" t="s">
        <v>47</v>
      </c>
      <c r="C14" s="50" t="s">
        <v>48</v>
      </c>
      <c r="D14" s="50" t="s">
        <v>64</v>
      </c>
      <c r="E14" s="49" t="s">
        <v>50</v>
      </c>
      <c r="F14" s="97" t="s">
        <v>1264</v>
      </c>
      <c r="G14" s="51" t="s">
        <v>79</v>
      </c>
      <c r="H14" s="50" t="s">
        <v>80</v>
      </c>
      <c r="I14" s="50" t="s">
        <v>57</v>
      </c>
      <c r="J14" s="60"/>
    </row>
    <row r="15" spans="1:10" ht="41.4" x14ac:dyDescent="0.25">
      <c r="A15" s="49" t="s">
        <v>46</v>
      </c>
      <c r="B15" s="49" t="s">
        <v>47</v>
      </c>
      <c r="C15" s="50" t="s">
        <v>48</v>
      </c>
      <c r="D15" s="50" t="s">
        <v>64</v>
      </c>
      <c r="E15" s="49" t="s">
        <v>67</v>
      </c>
      <c r="F15" s="97" t="s">
        <v>1265</v>
      </c>
      <c r="G15" s="51" t="s">
        <v>81</v>
      </c>
      <c r="H15" s="50" t="s">
        <v>82</v>
      </c>
      <c r="I15" s="50" t="s">
        <v>57</v>
      </c>
      <c r="J15" s="59"/>
    </row>
    <row r="16" spans="1:10" ht="69" x14ac:dyDescent="0.25">
      <c r="A16" s="49" t="s">
        <v>46</v>
      </c>
      <c r="B16" s="49" t="s">
        <v>47</v>
      </c>
      <c r="C16" s="50" t="s">
        <v>48</v>
      </c>
      <c r="D16" s="50" t="s">
        <v>83</v>
      </c>
      <c r="E16" s="49" t="s">
        <v>67</v>
      </c>
      <c r="F16" s="97" t="s">
        <v>1266</v>
      </c>
      <c r="G16" s="51" t="s">
        <v>84</v>
      </c>
      <c r="H16" s="50" t="s">
        <v>85</v>
      </c>
      <c r="I16" s="50" t="s">
        <v>57</v>
      </c>
      <c r="J16" s="59">
        <v>1</v>
      </c>
    </row>
    <row r="17" spans="1:10" ht="55.2" x14ac:dyDescent="0.25">
      <c r="A17" s="49" t="s">
        <v>46</v>
      </c>
      <c r="B17" s="49" t="s">
        <v>47</v>
      </c>
      <c r="C17" s="50" t="s">
        <v>48</v>
      </c>
      <c r="D17" s="50" t="s">
        <v>83</v>
      </c>
      <c r="E17" s="49" t="s">
        <v>67</v>
      </c>
      <c r="F17" s="97" t="s">
        <v>1267</v>
      </c>
      <c r="G17" s="51" t="s">
        <v>86</v>
      </c>
      <c r="H17" s="50" t="s">
        <v>87</v>
      </c>
      <c r="I17" s="50" t="s">
        <v>57</v>
      </c>
      <c r="J17" s="59">
        <v>1</v>
      </c>
    </row>
    <row r="18" spans="1:10" ht="27.6" x14ac:dyDescent="0.25">
      <c r="A18" s="49" t="s">
        <v>46</v>
      </c>
      <c r="B18" s="49" t="s">
        <v>47</v>
      </c>
      <c r="C18" s="50" t="s">
        <v>48</v>
      </c>
      <c r="D18" s="50" t="s">
        <v>83</v>
      </c>
      <c r="E18" s="49" t="s">
        <v>54</v>
      </c>
      <c r="F18" s="97" t="s">
        <v>1268</v>
      </c>
      <c r="G18" s="51" t="s">
        <v>88</v>
      </c>
      <c r="H18" s="50" t="s">
        <v>89</v>
      </c>
      <c r="I18" s="50" t="s">
        <v>57</v>
      </c>
      <c r="J18" s="59"/>
    </row>
    <row r="19" spans="1:10" ht="41.4" x14ac:dyDescent="0.25">
      <c r="A19" s="49" t="s">
        <v>46</v>
      </c>
      <c r="B19" s="49" t="s">
        <v>47</v>
      </c>
      <c r="C19" s="50" t="s">
        <v>48</v>
      </c>
      <c r="D19" s="50" t="s">
        <v>83</v>
      </c>
      <c r="E19" s="49" t="s">
        <v>54</v>
      </c>
      <c r="F19" s="97" t="s">
        <v>1269</v>
      </c>
      <c r="G19" s="51" t="s">
        <v>90</v>
      </c>
      <c r="H19" s="50" t="s">
        <v>91</v>
      </c>
      <c r="I19" s="50" t="s">
        <v>57</v>
      </c>
      <c r="J19" s="59"/>
    </row>
    <row r="20" spans="1:10" ht="69" x14ac:dyDescent="0.25">
      <c r="A20" s="49" t="s">
        <v>46</v>
      </c>
      <c r="B20" s="49" t="s">
        <v>47</v>
      </c>
      <c r="C20" s="50" t="s">
        <v>48</v>
      </c>
      <c r="D20" s="50" t="s">
        <v>83</v>
      </c>
      <c r="E20" s="49" t="s">
        <v>67</v>
      </c>
      <c r="F20" s="97" t="s">
        <v>1270</v>
      </c>
      <c r="G20" s="51" t="s">
        <v>92</v>
      </c>
      <c r="H20" s="50" t="s">
        <v>93</v>
      </c>
      <c r="I20" s="50" t="s">
        <v>57</v>
      </c>
      <c r="J20" s="59">
        <v>1</v>
      </c>
    </row>
    <row r="21" spans="1:10" ht="69" x14ac:dyDescent="0.25">
      <c r="A21" s="49" t="s">
        <v>46</v>
      </c>
      <c r="B21" s="49" t="s">
        <v>47</v>
      </c>
      <c r="C21" s="50" t="s">
        <v>48</v>
      </c>
      <c r="D21" s="50" t="s">
        <v>83</v>
      </c>
      <c r="E21" s="49" t="s">
        <v>67</v>
      </c>
      <c r="F21" s="97" t="s">
        <v>1271</v>
      </c>
      <c r="G21" s="51" t="s">
        <v>94</v>
      </c>
      <c r="H21" s="50" t="s">
        <v>95</v>
      </c>
      <c r="I21" s="50" t="s">
        <v>57</v>
      </c>
      <c r="J21" s="59"/>
    </row>
    <row r="22" spans="1:10" ht="82.8" x14ac:dyDescent="0.25">
      <c r="A22" s="49" t="s">
        <v>46</v>
      </c>
      <c r="B22" s="49" t="s">
        <v>47</v>
      </c>
      <c r="C22" s="50" t="s">
        <v>48</v>
      </c>
      <c r="D22" s="50" t="s">
        <v>83</v>
      </c>
      <c r="E22" s="49" t="s">
        <v>67</v>
      </c>
      <c r="F22" s="97" t="s">
        <v>1272</v>
      </c>
      <c r="G22" s="51" t="s">
        <v>96</v>
      </c>
      <c r="H22" s="50" t="s">
        <v>97</v>
      </c>
      <c r="I22" s="50" t="s">
        <v>57</v>
      </c>
      <c r="J22" s="59"/>
    </row>
    <row r="23" spans="1:10" ht="69" x14ac:dyDescent="0.25">
      <c r="A23" s="49" t="s">
        <v>46</v>
      </c>
      <c r="B23" s="49" t="s">
        <v>47</v>
      </c>
      <c r="C23" s="50" t="s">
        <v>48</v>
      </c>
      <c r="D23" s="50" t="s">
        <v>83</v>
      </c>
      <c r="E23" s="49" t="s">
        <v>54</v>
      </c>
      <c r="F23" s="97" t="s">
        <v>1273</v>
      </c>
      <c r="G23" s="51" t="s">
        <v>98</v>
      </c>
      <c r="H23" s="50" t="s">
        <v>99</v>
      </c>
      <c r="I23" s="50" t="s">
        <v>57</v>
      </c>
      <c r="J23" s="60"/>
    </row>
    <row r="24" spans="1:10" ht="41.4" x14ac:dyDescent="0.25">
      <c r="A24" s="49" t="s">
        <v>46</v>
      </c>
      <c r="B24" s="49" t="s">
        <v>47</v>
      </c>
      <c r="C24" s="50" t="s">
        <v>48</v>
      </c>
      <c r="D24" s="50" t="s">
        <v>100</v>
      </c>
      <c r="E24" s="49" t="s">
        <v>67</v>
      </c>
      <c r="F24" s="97" t="s">
        <v>1274</v>
      </c>
      <c r="G24" s="51" t="s">
        <v>101</v>
      </c>
      <c r="H24" s="50" t="s">
        <v>102</v>
      </c>
      <c r="I24" s="50" t="s">
        <v>103</v>
      </c>
      <c r="J24" s="59">
        <v>1</v>
      </c>
    </row>
    <row r="25" spans="1:10" ht="55.2" x14ac:dyDescent="0.25">
      <c r="A25" s="49" t="s">
        <v>46</v>
      </c>
      <c r="B25" s="49" t="s">
        <v>47</v>
      </c>
      <c r="C25" s="50" t="s">
        <v>48</v>
      </c>
      <c r="D25" s="50" t="s">
        <v>100</v>
      </c>
      <c r="E25" s="49" t="s">
        <v>54</v>
      </c>
      <c r="F25" s="97" t="s">
        <v>1275</v>
      </c>
      <c r="G25" s="51" t="s">
        <v>104</v>
      </c>
      <c r="H25" s="50" t="s">
        <v>89</v>
      </c>
      <c r="I25" s="50" t="s">
        <v>57</v>
      </c>
      <c r="J25" s="59"/>
    </row>
    <row r="26" spans="1:10" ht="41.4" x14ac:dyDescent="0.25">
      <c r="A26" s="49" t="s">
        <v>46</v>
      </c>
      <c r="B26" s="49" t="s">
        <v>47</v>
      </c>
      <c r="C26" s="50" t="s">
        <v>48</v>
      </c>
      <c r="D26" s="50" t="s">
        <v>100</v>
      </c>
      <c r="E26" s="49" t="s">
        <v>67</v>
      </c>
      <c r="F26" s="97" t="s">
        <v>1276</v>
      </c>
      <c r="G26" s="51" t="s">
        <v>105</v>
      </c>
      <c r="H26" s="50" t="s">
        <v>106</v>
      </c>
      <c r="I26" s="50" t="s">
        <v>57</v>
      </c>
      <c r="J26" s="59"/>
    </row>
    <row r="27" spans="1:10" ht="41.4" x14ac:dyDescent="0.25">
      <c r="A27" s="49" t="s">
        <v>46</v>
      </c>
      <c r="B27" s="49" t="s">
        <v>47</v>
      </c>
      <c r="C27" s="50" t="s">
        <v>48</v>
      </c>
      <c r="D27" s="50" t="s">
        <v>100</v>
      </c>
      <c r="E27" s="49" t="s">
        <v>50</v>
      </c>
      <c r="F27" s="97" t="s">
        <v>1277</v>
      </c>
      <c r="G27" s="51" t="s">
        <v>107</v>
      </c>
      <c r="H27" s="50" t="s">
        <v>89</v>
      </c>
      <c r="I27" s="50" t="s">
        <v>57</v>
      </c>
      <c r="J27" s="59"/>
    </row>
    <row r="28" spans="1:10" ht="96.6" x14ac:dyDescent="0.25">
      <c r="A28" s="49" t="s">
        <v>46</v>
      </c>
      <c r="B28" s="49" t="s">
        <v>47</v>
      </c>
      <c r="C28" s="50" t="s">
        <v>48</v>
      </c>
      <c r="D28" s="50" t="s">
        <v>108</v>
      </c>
      <c r="E28" s="49" t="s">
        <v>67</v>
      </c>
      <c r="F28" s="97" t="s">
        <v>1278</v>
      </c>
      <c r="G28" s="51" t="s">
        <v>110</v>
      </c>
      <c r="H28" s="50" t="s">
        <v>111</v>
      </c>
      <c r="I28" s="50" t="s">
        <v>109</v>
      </c>
      <c r="J28" s="59">
        <v>0</v>
      </c>
    </row>
    <row r="29" spans="1:10" ht="41.4" x14ac:dyDescent="0.25">
      <c r="A29" s="49" t="s">
        <v>46</v>
      </c>
      <c r="B29" s="49" t="s">
        <v>47</v>
      </c>
      <c r="C29" s="50" t="s">
        <v>48</v>
      </c>
      <c r="D29" s="50" t="s">
        <v>108</v>
      </c>
      <c r="E29" s="49" t="s">
        <v>67</v>
      </c>
      <c r="F29" s="97" t="s">
        <v>1279</v>
      </c>
      <c r="G29" s="51" t="s">
        <v>112</v>
      </c>
      <c r="H29" s="50" t="s">
        <v>113</v>
      </c>
      <c r="I29" s="50" t="s">
        <v>109</v>
      </c>
      <c r="J29" s="59"/>
    </row>
    <row r="30" spans="1:10" ht="41.4" x14ac:dyDescent="0.25">
      <c r="A30" s="49" t="s">
        <v>46</v>
      </c>
      <c r="B30" s="49" t="s">
        <v>47</v>
      </c>
      <c r="C30" s="50" t="s">
        <v>48</v>
      </c>
      <c r="D30" s="50" t="s">
        <v>108</v>
      </c>
      <c r="E30" s="49" t="s">
        <v>67</v>
      </c>
      <c r="F30" s="97" t="s">
        <v>1280</v>
      </c>
      <c r="G30" s="51" t="s">
        <v>114</v>
      </c>
      <c r="H30" s="50" t="s">
        <v>115</v>
      </c>
      <c r="I30" s="50" t="s">
        <v>109</v>
      </c>
      <c r="J30" s="59"/>
    </row>
    <row r="31" spans="1:10" ht="41.4" x14ac:dyDescent="0.25">
      <c r="A31" s="49" t="s">
        <v>46</v>
      </c>
      <c r="B31" s="49" t="s">
        <v>47</v>
      </c>
      <c r="C31" s="50" t="s">
        <v>48</v>
      </c>
      <c r="D31" s="50" t="s">
        <v>108</v>
      </c>
      <c r="E31" s="49" t="s">
        <v>54</v>
      </c>
      <c r="F31" s="97" t="s">
        <v>1281</v>
      </c>
      <c r="G31" s="51" t="s">
        <v>116</v>
      </c>
      <c r="H31" s="50" t="s">
        <v>117</v>
      </c>
      <c r="I31" s="50" t="s">
        <v>109</v>
      </c>
      <c r="J31" s="59"/>
    </row>
    <row r="32" spans="1:10" ht="41.4" x14ac:dyDescent="0.25">
      <c r="A32" s="49" t="s">
        <v>46</v>
      </c>
      <c r="B32" s="49" t="s">
        <v>47</v>
      </c>
      <c r="C32" s="50" t="s">
        <v>48</v>
      </c>
      <c r="D32" s="50" t="s">
        <v>108</v>
      </c>
      <c r="E32" s="49" t="s">
        <v>50</v>
      </c>
      <c r="F32" s="97" t="s">
        <v>1282</v>
      </c>
      <c r="G32" s="51" t="s">
        <v>118</v>
      </c>
      <c r="H32" s="50" t="s">
        <v>119</v>
      </c>
      <c r="I32" s="50" t="s">
        <v>109</v>
      </c>
      <c r="J32" s="59"/>
    </row>
    <row r="33" spans="1:10" ht="55.2" x14ac:dyDescent="0.25">
      <c r="A33" s="49" t="s">
        <v>46</v>
      </c>
      <c r="B33" s="49" t="s">
        <v>47</v>
      </c>
      <c r="C33" s="50" t="s">
        <v>48</v>
      </c>
      <c r="D33" s="50" t="s">
        <v>108</v>
      </c>
      <c r="E33" s="49" t="s">
        <v>67</v>
      </c>
      <c r="F33" s="97" t="s">
        <v>1283</v>
      </c>
      <c r="G33" s="51" t="s">
        <v>120</v>
      </c>
      <c r="H33" s="50" t="s">
        <v>121</v>
      </c>
      <c r="I33" s="50" t="s">
        <v>109</v>
      </c>
      <c r="J33" s="59"/>
    </row>
    <row r="34" spans="1:10" ht="55.2" x14ac:dyDescent="0.25">
      <c r="A34" s="49" t="s">
        <v>46</v>
      </c>
      <c r="B34" s="49" t="s">
        <v>47</v>
      </c>
      <c r="C34" s="50" t="s">
        <v>48</v>
      </c>
      <c r="D34" s="50" t="s">
        <v>122</v>
      </c>
      <c r="E34" s="49" t="s">
        <v>67</v>
      </c>
      <c r="F34" s="97" t="s">
        <v>1284</v>
      </c>
      <c r="G34" s="51" t="s">
        <v>123</v>
      </c>
      <c r="H34" s="50" t="s">
        <v>124</v>
      </c>
      <c r="I34" s="50" t="s">
        <v>57</v>
      </c>
      <c r="J34" s="59">
        <v>1</v>
      </c>
    </row>
    <row r="35" spans="1:10" ht="69" x14ac:dyDescent="0.25">
      <c r="A35" s="49" t="s">
        <v>46</v>
      </c>
      <c r="B35" s="49" t="s">
        <v>47</v>
      </c>
      <c r="C35" s="50" t="s">
        <v>48</v>
      </c>
      <c r="D35" s="50" t="s">
        <v>122</v>
      </c>
      <c r="E35" s="49" t="s">
        <v>67</v>
      </c>
      <c r="F35" s="97" t="s">
        <v>1285</v>
      </c>
      <c r="G35" s="51" t="s">
        <v>125</v>
      </c>
      <c r="H35" s="50" t="s">
        <v>126</v>
      </c>
      <c r="I35" s="50" t="s">
        <v>57</v>
      </c>
      <c r="J35" s="59"/>
    </row>
    <row r="36" spans="1:10" ht="27.6" x14ac:dyDescent="0.25">
      <c r="A36" s="49" t="s">
        <v>46</v>
      </c>
      <c r="B36" s="49" t="s">
        <v>47</v>
      </c>
      <c r="C36" s="50" t="s">
        <v>48</v>
      </c>
      <c r="D36" s="50" t="s">
        <v>127</v>
      </c>
      <c r="E36" s="49" t="s">
        <v>67</v>
      </c>
      <c r="F36" s="97" t="s">
        <v>1286</v>
      </c>
      <c r="G36" s="51" t="s">
        <v>128</v>
      </c>
      <c r="H36" s="50" t="s">
        <v>129</v>
      </c>
      <c r="I36" s="50" t="s">
        <v>57</v>
      </c>
      <c r="J36" s="59">
        <v>1</v>
      </c>
    </row>
    <row r="37" spans="1:10" ht="55.2" x14ac:dyDescent="0.25">
      <c r="A37" s="49" t="s">
        <v>46</v>
      </c>
      <c r="B37" s="49" t="s">
        <v>47</v>
      </c>
      <c r="C37" s="50" t="s">
        <v>48</v>
      </c>
      <c r="D37" s="50" t="s">
        <v>127</v>
      </c>
      <c r="E37" s="49" t="s">
        <v>50</v>
      </c>
      <c r="F37" s="97" t="s">
        <v>1287</v>
      </c>
      <c r="G37" s="51" t="s">
        <v>130</v>
      </c>
      <c r="H37" s="50" t="s">
        <v>131</v>
      </c>
      <c r="I37" s="50" t="s">
        <v>57</v>
      </c>
      <c r="J37" s="59">
        <v>0</v>
      </c>
    </row>
    <row r="38" spans="1:10" ht="55.2" x14ac:dyDescent="0.25">
      <c r="A38" s="49" t="s">
        <v>46</v>
      </c>
      <c r="B38" s="49" t="s">
        <v>47</v>
      </c>
      <c r="C38" s="50" t="s">
        <v>48</v>
      </c>
      <c r="D38" s="50" t="s">
        <v>127</v>
      </c>
      <c r="E38" s="49" t="s">
        <v>67</v>
      </c>
      <c r="F38" s="97" t="s">
        <v>1288</v>
      </c>
      <c r="G38" s="51" t="s">
        <v>132</v>
      </c>
      <c r="H38" s="50" t="s">
        <v>133</v>
      </c>
      <c r="I38" s="50" t="s">
        <v>57</v>
      </c>
      <c r="J38" s="59">
        <v>10</v>
      </c>
    </row>
    <row r="39" spans="1:10" ht="41.4" x14ac:dyDescent="0.25">
      <c r="A39" s="49" t="s">
        <v>46</v>
      </c>
      <c r="B39" s="49" t="s">
        <v>47</v>
      </c>
      <c r="C39" s="50" t="s">
        <v>48</v>
      </c>
      <c r="D39" s="50" t="s">
        <v>127</v>
      </c>
      <c r="E39" s="49" t="s">
        <v>67</v>
      </c>
      <c r="F39" s="97" t="s">
        <v>1289</v>
      </c>
      <c r="G39" s="51" t="s">
        <v>134</v>
      </c>
      <c r="H39" s="50" t="s">
        <v>135</v>
      </c>
      <c r="I39" s="50" t="s">
        <v>57</v>
      </c>
      <c r="J39" s="59">
        <v>0</v>
      </c>
    </row>
    <row r="40" spans="1:10" ht="55.2" x14ac:dyDescent="0.25">
      <c r="A40" s="49" t="s">
        <v>46</v>
      </c>
      <c r="B40" s="49" t="s">
        <v>47</v>
      </c>
      <c r="C40" s="50" t="s">
        <v>48</v>
      </c>
      <c r="D40" s="50" t="s">
        <v>136</v>
      </c>
      <c r="E40" s="49" t="s">
        <v>54</v>
      </c>
      <c r="F40" s="97" t="s">
        <v>1290</v>
      </c>
      <c r="G40" s="51" t="s">
        <v>137</v>
      </c>
      <c r="H40" s="50" t="s">
        <v>138</v>
      </c>
      <c r="I40" s="50" t="s">
        <v>57</v>
      </c>
      <c r="J40" s="61">
        <v>300</v>
      </c>
    </row>
    <row r="41" spans="1:10" ht="69" x14ac:dyDescent="0.25">
      <c r="A41" s="49" t="s">
        <v>46</v>
      </c>
      <c r="B41" s="49" t="s">
        <v>47</v>
      </c>
      <c r="C41" s="50" t="s">
        <v>48</v>
      </c>
      <c r="D41" s="50" t="s">
        <v>136</v>
      </c>
      <c r="E41" s="49" t="s">
        <v>54</v>
      </c>
      <c r="F41" s="97" t="s">
        <v>1291</v>
      </c>
      <c r="G41" s="51" t="s">
        <v>139</v>
      </c>
      <c r="H41" s="50" t="s">
        <v>140</v>
      </c>
      <c r="I41" s="50" t="s">
        <v>57</v>
      </c>
      <c r="J41" s="61">
        <v>1</v>
      </c>
    </row>
    <row r="42" spans="1:10" ht="55.2" x14ac:dyDescent="0.25">
      <c r="A42" s="49" t="s">
        <v>46</v>
      </c>
      <c r="B42" s="49" t="s">
        <v>47</v>
      </c>
      <c r="C42" s="50" t="s">
        <v>48</v>
      </c>
      <c r="D42" s="50" t="s">
        <v>136</v>
      </c>
      <c r="E42" s="49" t="s">
        <v>67</v>
      </c>
      <c r="F42" s="97" t="s">
        <v>1292</v>
      </c>
      <c r="G42" s="51" t="s">
        <v>141</v>
      </c>
      <c r="H42" s="50" t="s">
        <v>89</v>
      </c>
      <c r="I42" s="50" t="s">
        <v>57</v>
      </c>
      <c r="J42" s="61">
        <v>0</v>
      </c>
    </row>
    <row r="43" spans="1:10" ht="55.2" x14ac:dyDescent="0.25">
      <c r="A43" s="49" t="s">
        <v>46</v>
      </c>
      <c r="B43" s="49" t="s">
        <v>47</v>
      </c>
      <c r="C43" s="50" t="s">
        <v>48</v>
      </c>
      <c r="D43" s="50" t="s">
        <v>136</v>
      </c>
      <c r="E43" s="49" t="s">
        <v>50</v>
      </c>
      <c r="F43" s="97" t="s">
        <v>1293</v>
      </c>
      <c r="G43" s="51" t="s">
        <v>142</v>
      </c>
      <c r="H43" s="50" t="s">
        <v>143</v>
      </c>
      <c r="I43" s="50" t="s">
        <v>57</v>
      </c>
      <c r="J43" s="61">
        <v>0</v>
      </c>
    </row>
    <row r="44" spans="1:10" ht="55.2" x14ac:dyDescent="0.25">
      <c r="A44" s="49" t="s">
        <v>46</v>
      </c>
      <c r="B44" s="49" t="s">
        <v>47</v>
      </c>
      <c r="C44" s="50" t="s">
        <v>48</v>
      </c>
      <c r="D44" s="50" t="s">
        <v>144</v>
      </c>
      <c r="E44" s="49" t="s">
        <v>145</v>
      </c>
      <c r="F44" s="97" t="s">
        <v>1294</v>
      </c>
      <c r="G44" s="51" t="s">
        <v>146</v>
      </c>
      <c r="H44" s="50" t="s">
        <v>89</v>
      </c>
      <c r="I44" s="50" t="s">
        <v>147</v>
      </c>
      <c r="J44" s="61">
        <v>1</v>
      </c>
    </row>
    <row r="45" spans="1:10" ht="69" x14ac:dyDescent="0.25">
      <c r="A45" s="49" t="s">
        <v>46</v>
      </c>
      <c r="B45" s="49" t="s">
        <v>47</v>
      </c>
      <c r="C45" s="50" t="s">
        <v>48</v>
      </c>
      <c r="D45" s="50" t="s">
        <v>144</v>
      </c>
      <c r="E45" s="49" t="s">
        <v>145</v>
      </c>
      <c r="F45" s="97" t="s">
        <v>1295</v>
      </c>
      <c r="G45" s="51" t="s">
        <v>148</v>
      </c>
      <c r="H45" s="50" t="s">
        <v>149</v>
      </c>
      <c r="I45" s="50" t="s">
        <v>147</v>
      </c>
      <c r="J45" s="59">
        <v>0</v>
      </c>
    </row>
    <row r="46" spans="1:10" ht="69" x14ac:dyDescent="0.25">
      <c r="A46" s="49" t="s">
        <v>46</v>
      </c>
      <c r="B46" s="49" t="s">
        <v>47</v>
      </c>
      <c r="C46" s="50" t="s">
        <v>48</v>
      </c>
      <c r="D46" s="50" t="s">
        <v>144</v>
      </c>
      <c r="E46" s="49" t="s">
        <v>145</v>
      </c>
      <c r="F46" s="97" t="s">
        <v>1296</v>
      </c>
      <c r="G46" s="51" t="s">
        <v>150</v>
      </c>
      <c r="H46" s="50" t="s">
        <v>151</v>
      </c>
      <c r="I46" s="50" t="s">
        <v>147</v>
      </c>
      <c r="J46" s="59"/>
    </row>
    <row r="47" spans="1:10" ht="82.8" x14ac:dyDescent="0.25">
      <c r="A47" s="49" t="s">
        <v>46</v>
      </c>
      <c r="B47" s="49" t="s">
        <v>47</v>
      </c>
      <c r="C47" s="50" t="s">
        <v>48</v>
      </c>
      <c r="D47" s="50" t="s">
        <v>144</v>
      </c>
      <c r="E47" s="49" t="s">
        <v>152</v>
      </c>
      <c r="F47" s="97" t="s">
        <v>1297</v>
      </c>
      <c r="G47" s="51" t="s">
        <v>153</v>
      </c>
      <c r="H47" s="50" t="s">
        <v>151</v>
      </c>
      <c r="I47" s="50" t="s">
        <v>147</v>
      </c>
      <c r="J47" s="59"/>
    </row>
    <row r="48" spans="1:10" ht="96.6" x14ac:dyDescent="0.25">
      <c r="A48" s="49" t="s">
        <v>46</v>
      </c>
      <c r="B48" s="49" t="s">
        <v>47</v>
      </c>
      <c r="C48" s="50" t="s">
        <v>48</v>
      </c>
      <c r="D48" s="50" t="s">
        <v>144</v>
      </c>
      <c r="E48" s="49" t="s">
        <v>54</v>
      </c>
      <c r="F48" s="97" t="s">
        <v>1298</v>
      </c>
      <c r="G48" s="51" t="s">
        <v>154</v>
      </c>
      <c r="H48" s="50" t="s">
        <v>155</v>
      </c>
      <c r="I48" s="50" t="s">
        <v>147</v>
      </c>
      <c r="J48" s="59"/>
    </row>
    <row r="49" spans="1:12" ht="110.4" x14ac:dyDescent="0.25">
      <c r="A49" s="49" t="s">
        <v>46</v>
      </c>
      <c r="B49" s="49" t="s">
        <v>47</v>
      </c>
      <c r="C49" s="50" t="s">
        <v>48</v>
      </c>
      <c r="D49" s="50" t="s">
        <v>144</v>
      </c>
      <c r="E49" s="49" t="s">
        <v>152</v>
      </c>
      <c r="F49" s="97" t="s">
        <v>1299</v>
      </c>
      <c r="G49" s="51" t="s">
        <v>156</v>
      </c>
      <c r="H49" s="50" t="s">
        <v>157</v>
      </c>
      <c r="I49" s="50" t="s">
        <v>147</v>
      </c>
      <c r="J49" s="59"/>
    </row>
    <row r="50" spans="1:12" ht="69" x14ac:dyDescent="0.25">
      <c r="A50" s="49" t="s">
        <v>46</v>
      </c>
      <c r="B50" s="49" t="s">
        <v>47</v>
      </c>
      <c r="C50" s="50" t="s">
        <v>48</v>
      </c>
      <c r="D50" s="50" t="s">
        <v>144</v>
      </c>
      <c r="E50" s="49" t="s">
        <v>145</v>
      </c>
      <c r="F50" s="97" t="s">
        <v>1300</v>
      </c>
      <c r="G50" s="51" t="s">
        <v>158</v>
      </c>
      <c r="H50" s="50" t="s">
        <v>159</v>
      </c>
      <c r="I50" s="50" t="s">
        <v>147</v>
      </c>
      <c r="J50" s="59"/>
    </row>
    <row r="51" spans="1:12" ht="55.2" x14ac:dyDescent="0.25">
      <c r="A51" s="49" t="s">
        <v>46</v>
      </c>
      <c r="B51" s="49" t="s">
        <v>47</v>
      </c>
      <c r="C51" s="50" t="s">
        <v>48</v>
      </c>
      <c r="D51" s="50" t="s">
        <v>144</v>
      </c>
      <c r="E51" s="49" t="s">
        <v>145</v>
      </c>
      <c r="F51" s="97" t="s">
        <v>1301</v>
      </c>
      <c r="G51" s="51" t="s">
        <v>160</v>
      </c>
      <c r="H51" s="50" t="s">
        <v>161</v>
      </c>
      <c r="I51" s="50" t="s">
        <v>57</v>
      </c>
      <c r="J51" s="59"/>
    </row>
    <row r="52" spans="1:12" ht="55.2" x14ac:dyDescent="0.25">
      <c r="A52" s="49" t="s">
        <v>46</v>
      </c>
      <c r="B52" s="49" t="s">
        <v>47</v>
      </c>
      <c r="C52" s="50" t="s">
        <v>48</v>
      </c>
      <c r="D52" s="50" t="s">
        <v>144</v>
      </c>
      <c r="E52" s="49" t="s">
        <v>50</v>
      </c>
      <c r="F52" s="97" t="s">
        <v>1302</v>
      </c>
      <c r="G52" s="51" t="s">
        <v>162</v>
      </c>
      <c r="H52" s="50" t="s">
        <v>163</v>
      </c>
      <c r="I52" s="50" t="s">
        <v>57</v>
      </c>
      <c r="J52" s="59"/>
    </row>
    <row r="53" spans="1:12" ht="69" x14ac:dyDescent="0.25">
      <c r="A53" s="49" t="s">
        <v>46</v>
      </c>
      <c r="B53" s="49" t="s">
        <v>47</v>
      </c>
      <c r="C53" s="50" t="s">
        <v>48</v>
      </c>
      <c r="D53" s="50" t="s">
        <v>144</v>
      </c>
      <c r="E53" s="49" t="s">
        <v>145</v>
      </c>
      <c r="F53" s="97" t="s">
        <v>1303</v>
      </c>
      <c r="G53" s="51" t="s">
        <v>164</v>
      </c>
      <c r="H53" s="50" t="s">
        <v>165</v>
      </c>
      <c r="I53" s="50" t="s">
        <v>57</v>
      </c>
      <c r="J53" s="59">
        <v>15</v>
      </c>
    </row>
    <row r="54" spans="1:12" ht="69" x14ac:dyDescent="0.25">
      <c r="A54" s="49" t="s">
        <v>46</v>
      </c>
      <c r="B54" s="49" t="s">
        <v>47</v>
      </c>
      <c r="C54" s="50" t="s">
        <v>48</v>
      </c>
      <c r="D54" s="50" t="s">
        <v>144</v>
      </c>
      <c r="E54" s="49" t="s">
        <v>54</v>
      </c>
      <c r="F54" s="97" t="s">
        <v>1305</v>
      </c>
      <c r="G54" s="51" t="s">
        <v>166</v>
      </c>
      <c r="H54" s="50" t="s">
        <v>167</v>
      </c>
      <c r="I54" s="50" t="s">
        <v>57</v>
      </c>
      <c r="J54" s="59"/>
      <c r="L54" s="98" t="s">
        <v>1304</v>
      </c>
    </row>
    <row r="55" spans="1:12" ht="69" x14ac:dyDescent="0.25">
      <c r="A55" s="49" t="s">
        <v>46</v>
      </c>
      <c r="B55" s="49" t="s">
        <v>47</v>
      </c>
      <c r="C55" s="50" t="s">
        <v>48</v>
      </c>
      <c r="D55" s="50" t="s">
        <v>144</v>
      </c>
      <c r="E55" s="49" t="s">
        <v>145</v>
      </c>
      <c r="F55" s="97" t="s">
        <v>1306</v>
      </c>
      <c r="G55" s="51" t="s">
        <v>168</v>
      </c>
      <c r="H55" s="50" t="s">
        <v>89</v>
      </c>
      <c r="I55" s="50" t="s">
        <v>147</v>
      </c>
      <c r="J55" s="59"/>
    </row>
    <row r="56" spans="1:12" ht="55.2" x14ac:dyDescent="0.25">
      <c r="A56" s="49" t="s">
        <v>46</v>
      </c>
      <c r="B56" s="49" t="s">
        <v>47</v>
      </c>
      <c r="C56" s="50" t="s">
        <v>48</v>
      </c>
      <c r="D56" s="50" t="s">
        <v>144</v>
      </c>
      <c r="E56" s="49" t="s">
        <v>145</v>
      </c>
      <c r="F56" s="97" t="s">
        <v>1307</v>
      </c>
      <c r="G56" s="51" t="s">
        <v>169</v>
      </c>
      <c r="H56" s="50" t="s">
        <v>89</v>
      </c>
      <c r="I56" s="50" t="s">
        <v>147</v>
      </c>
      <c r="J56" s="59">
        <v>1</v>
      </c>
    </row>
    <row r="57" spans="1:12" ht="41.4" x14ac:dyDescent="0.25">
      <c r="A57" s="49" t="s">
        <v>46</v>
      </c>
      <c r="B57" s="49" t="s">
        <v>47</v>
      </c>
      <c r="C57" s="50" t="s">
        <v>48</v>
      </c>
      <c r="D57" s="50" t="s">
        <v>170</v>
      </c>
      <c r="E57" s="49" t="s">
        <v>50</v>
      </c>
      <c r="F57" s="97" t="s">
        <v>1308</v>
      </c>
      <c r="G57" s="51" t="s">
        <v>171</v>
      </c>
      <c r="H57" s="50" t="s">
        <v>172</v>
      </c>
      <c r="I57" s="50" t="s">
        <v>57</v>
      </c>
      <c r="J57" s="61">
        <v>400</v>
      </c>
    </row>
    <row r="58" spans="1:12" ht="69" x14ac:dyDescent="0.25">
      <c r="A58" s="49" t="s">
        <v>46</v>
      </c>
      <c r="B58" s="49" t="s">
        <v>47</v>
      </c>
      <c r="C58" s="50" t="s">
        <v>48</v>
      </c>
      <c r="D58" s="50" t="s">
        <v>170</v>
      </c>
      <c r="E58" s="49" t="s">
        <v>50</v>
      </c>
      <c r="F58" s="97" t="s">
        <v>1309</v>
      </c>
      <c r="G58" s="51" t="s">
        <v>173</v>
      </c>
      <c r="H58" s="50" t="s">
        <v>174</v>
      </c>
      <c r="I58" s="50" t="s">
        <v>57</v>
      </c>
      <c r="J58" s="61">
        <v>1</v>
      </c>
    </row>
    <row r="59" spans="1:12" ht="41.4" x14ac:dyDescent="0.25">
      <c r="A59" s="49" t="s">
        <v>46</v>
      </c>
      <c r="B59" s="49" t="s">
        <v>47</v>
      </c>
      <c r="C59" s="50" t="s">
        <v>48</v>
      </c>
      <c r="D59" s="50" t="s">
        <v>170</v>
      </c>
      <c r="E59" s="49" t="s">
        <v>50</v>
      </c>
      <c r="F59" s="97" t="s">
        <v>1310</v>
      </c>
      <c r="G59" s="51" t="s">
        <v>175</v>
      </c>
      <c r="H59" s="50" t="s">
        <v>172</v>
      </c>
      <c r="I59" s="50" t="s">
        <v>176</v>
      </c>
      <c r="J59" s="61">
        <v>5</v>
      </c>
    </row>
    <row r="60" spans="1:12" ht="69" x14ac:dyDescent="0.25">
      <c r="A60" s="49" t="s">
        <v>46</v>
      </c>
      <c r="B60" s="49" t="s">
        <v>47</v>
      </c>
      <c r="C60" s="50" t="s">
        <v>48</v>
      </c>
      <c r="D60" s="50" t="s">
        <v>170</v>
      </c>
      <c r="E60" s="49" t="s">
        <v>50</v>
      </c>
      <c r="F60" s="97" t="s">
        <v>1311</v>
      </c>
      <c r="G60" s="51" t="s">
        <v>177</v>
      </c>
      <c r="H60" s="50" t="s">
        <v>178</v>
      </c>
      <c r="I60" s="50" t="s">
        <v>57</v>
      </c>
      <c r="J60" s="61">
        <v>1</v>
      </c>
    </row>
    <row r="61" spans="1:12" ht="41.4" x14ac:dyDescent="0.25">
      <c r="A61" s="49" t="s">
        <v>46</v>
      </c>
      <c r="B61" s="49" t="s">
        <v>47</v>
      </c>
      <c r="C61" s="50" t="s">
        <v>48</v>
      </c>
      <c r="D61" s="50" t="s">
        <v>170</v>
      </c>
      <c r="E61" s="49" t="s">
        <v>50</v>
      </c>
      <c r="F61" s="97" t="s">
        <v>1312</v>
      </c>
      <c r="G61" s="51" t="s">
        <v>179</v>
      </c>
      <c r="H61" s="50" t="s">
        <v>180</v>
      </c>
      <c r="I61" s="50" t="s">
        <v>57</v>
      </c>
      <c r="J61" s="61">
        <v>0</v>
      </c>
    </row>
    <row r="62" spans="1:12" ht="82.8" x14ac:dyDescent="0.25">
      <c r="A62" s="49" t="s">
        <v>46</v>
      </c>
      <c r="B62" s="49" t="s">
        <v>47</v>
      </c>
      <c r="C62" s="50" t="s">
        <v>48</v>
      </c>
      <c r="D62" s="50" t="s">
        <v>170</v>
      </c>
      <c r="E62" s="49" t="s">
        <v>181</v>
      </c>
      <c r="F62" s="97" t="s">
        <v>1313</v>
      </c>
      <c r="G62" s="51" t="s">
        <v>182</v>
      </c>
      <c r="H62" s="50" t="s">
        <v>183</v>
      </c>
      <c r="I62" s="50" t="s">
        <v>57</v>
      </c>
      <c r="J62" s="61"/>
    </row>
    <row r="63" spans="1:12" ht="55.2" x14ac:dyDescent="0.25">
      <c r="A63" s="49" t="s">
        <v>46</v>
      </c>
      <c r="B63" s="49" t="s">
        <v>47</v>
      </c>
      <c r="C63" s="50" t="s">
        <v>48</v>
      </c>
      <c r="D63" s="50" t="s">
        <v>170</v>
      </c>
      <c r="E63" s="49" t="s">
        <v>50</v>
      </c>
      <c r="F63" s="97" t="s">
        <v>1314</v>
      </c>
      <c r="G63" s="51" t="s">
        <v>184</v>
      </c>
      <c r="H63" s="50" t="s">
        <v>185</v>
      </c>
      <c r="I63" s="50" t="s">
        <v>57</v>
      </c>
      <c r="J63" s="61">
        <v>0</v>
      </c>
    </row>
    <row r="64" spans="1:12" ht="27.6" x14ac:dyDescent="0.25">
      <c r="A64" s="49" t="s">
        <v>46</v>
      </c>
      <c r="B64" s="49" t="s">
        <v>47</v>
      </c>
      <c r="C64" s="50" t="s">
        <v>48</v>
      </c>
      <c r="D64" s="50" t="s">
        <v>186</v>
      </c>
      <c r="E64" s="49" t="s">
        <v>67</v>
      </c>
      <c r="F64" s="97" t="s">
        <v>1315</v>
      </c>
      <c r="G64" s="51" t="s">
        <v>187</v>
      </c>
      <c r="H64" s="50" t="s">
        <v>188</v>
      </c>
      <c r="I64" s="50" t="s">
        <v>57</v>
      </c>
      <c r="J64" s="59">
        <v>1</v>
      </c>
    </row>
    <row r="65" spans="1:10" ht="41.4" x14ac:dyDescent="0.25">
      <c r="A65" s="49" t="s">
        <v>46</v>
      </c>
      <c r="B65" s="49" t="s">
        <v>47</v>
      </c>
      <c r="C65" s="50" t="s">
        <v>48</v>
      </c>
      <c r="D65" s="50" t="s">
        <v>186</v>
      </c>
      <c r="E65" s="49" t="s">
        <v>67</v>
      </c>
      <c r="F65" s="97" t="s">
        <v>1316</v>
      </c>
      <c r="G65" s="51" t="s">
        <v>189</v>
      </c>
      <c r="H65" s="50" t="s">
        <v>190</v>
      </c>
      <c r="I65" s="50" t="s">
        <v>57</v>
      </c>
      <c r="J65" s="59">
        <v>2</v>
      </c>
    </row>
    <row r="66" spans="1:10" ht="41.4" x14ac:dyDescent="0.25">
      <c r="A66" s="49" t="s">
        <v>46</v>
      </c>
      <c r="B66" s="49" t="s">
        <v>47</v>
      </c>
      <c r="C66" s="50" t="s">
        <v>48</v>
      </c>
      <c r="D66" s="50" t="s">
        <v>186</v>
      </c>
      <c r="E66" s="49" t="s">
        <v>67</v>
      </c>
      <c r="F66" s="97" t="s">
        <v>1317</v>
      </c>
      <c r="G66" s="51" t="s">
        <v>191</v>
      </c>
      <c r="H66" s="50" t="s">
        <v>192</v>
      </c>
      <c r="I66" s="50" t="s">
        <v>57</v>
      </c>
      <c r="J66" s="59">
        <v>1</v>
      </c>
    </row>
    <row r="67" spans="1:10" ht="55.2" x14ac:dyDescent="0.25">
      <c r="A67" s="49" t="s">
        <v>46</v>
      </c>
      <c r="B67" s="49" t="s">
        <v>47</v>
      </c>
      <c r="C67" s="50" t="s">
        <v>48</v>
      </c>
      <c r="D67" s="50" t="s">
        <v>186</v>
      </c>
      <c r="E67" s="49" t="s">
        <v>50</v>
      </c>
      <c r="F67" s="97" t="s">
        <v>1318</v>
      </c>
      <c r="G67" s="51" t="s">
        <v>193</v>
      </c>
      <c r="H67" s="50" t="s">
        <v>194</v>
      </c>
      <c r="I67" s="50" t="s">
        <v>57</v>
      </c>
      <c r="J67" s="59">
        <v>70</v>
      </c>
    </row>
    <row r="68" spans="1:10" ht="69" x14ac:dyDescent="0.25">
      <c r="A68" s="49" t="s">
        <v>46</v>
      </c>
      <c r="B68" s="49" t="s">
        <v>47</v>
      </c>
      <c r="C68" s="50" t="s">
        <v>48</v>
      </c>
      <c r="D68" s="50" t="s">
        <v>186</v>
      </c>
      <c r="E68" s="49" t="s">
        <v>50</v>
      </c>
      <c r="F68" s="97" t="s">
        <v>1319</v>
      </c>
      <c r="G68" s="51" t="s">
        <v>195</v>
      </c>
      <c r="H68" s="50" t="s">
        <v>196</v>
      </c>
      <c r="I68" s="50" t="s">
        <v>57</v>
      </c>
      <c r="J68" s="59">
        <v>1</v>
      </c>
    </row>
    <row r="69" spans="1:10" ht="55.2" x14ac:dyDescent="0.25">
      <c r="A69" s="49" t="s">
        <v>46</v>
      </c>
      <c r="B69" s="49" t="s">
        <v>47</v>
      </c>
      <c r="C69" s="50" t="s">
        <v>48</v>
      </c>
      <c r="D69" s="50" t="s">
        <v>186</v>
      </c>
      <c r="E69" s="49" t="s">
        <v>67</v>
      </c>
      <c r="F69" s="97" t="s">
        <v>1320</v>
      </c>
      <c r="G69" s="51" t="s">
        <v>197</v>
      </c>
      <c r="H69" s="50" t="s">
        <v>198</v>
      </c>
      <c r="I69" s="50" t="s">
        <v>57</v>
      </c>
      <c r="J69" s="59">
        <v>1</v>
      </c>
    </row>
    <row r="70" spans="1:10" ht="69" x14ac:dyDescent="0.25">
      <c r="A70" s="49" t="s">
        <v>46</v>
      </c>
      <c r="B70" s="49" t="s">
        <v>47</v>
      </c>
      <c r="C70" s="50" t="s">
        <v>48</v>
      </c>
      <c r="D70" s="50" t="s">
        <v>186</v>
      </c>
      <c r="E70" s="49" t="s">
        <v>67</v>
      </c>
      <c r="F70" s="97" t="s">
        <v>1321</v>
      </c>
      <c r="G70" s="51" t="s">
        <v>199</v>
      </c>
      <c r="H70" s="50" t="s">
        <v>200</v>
      </c>
      <c r="I70" s="50" t="s">
        <v>57</v>
      </c>
      <c r="J70" s="59">
        <v>0</v>
      </c>
    </row>
    <row r="71" spans="1:10" ht="41.4" x14ac:dyDescent="0.25">
      <c r="A71" s="49" t="s">
        <v>46</v>
      </c>
      <c r="B71" s="49" t="s">
        <v>47</v>
      </c>
      <c r="C71" s="50" t="s">
        <v>48</v>
      </c>
      <c r="D71" s="50" t="s">
        <v>201</v>
      </c>
      <c r="E71" s="49" t="s">
        <v>50</v>
      </c>
      <c r="F71" s="97" t="s">
        <v>1322</v>
      </c>
      <c r="G71" s="51" t="s">
        <v>202</v>
      </c>
      <c r="H71" s="50" t="s">
        <v>203</v>
      </c>
      <c r="I71" s="50" t="s">
        <v>57</v>
      </c>
      <c r="J71" s="59">
        <v>1</v>
      </c>
    </row>
    <row r="72" spans="1:10" ht="55.2" x14ac:dyDescent="0.25">
      <c r="A72" s="49" t="s">
        <v>46</v>
      </c>
      <c r="B72" s="49" t="s">
        <v>47</v>
      </c>
      <c r="C72" s="50" t="s">
        <v>48</v>
      </c>
      <c r="D72" s="50" t="s">
        <v>201</v>
      </c>
      <c r="E72" s="49" t="s">
        <v>50</v>
      </c>
      <c r="F72" s="97" t="s">
        <v>1323</v>
      </c>
      <c r="G72" s="51" t="s">
        <v>204</v>
      </c>
      <c r="H72" s="50" t="s">
        <v>205</v>
      </c>
      <c r="I72" s="50" t="s">
        <v>57</v>
      </c>
      <c r="J72" s="59">
        <v>29</v>
      </c>
    </row>
    <row r="73" spans="1:10" ht="69" x14ac:dyDescent="0.25">
      <c r="A73" s="49" t="s">
        <v>46</v>
      </c>
      <c r="B73" s="49" t="s">
        <v>47</v>
      </c>
      <c r="C73" s="50" t="s">
        <v>48</v>
      </c>
      <c r="D73" s="50" t="s">
        <v>206</v>
      </c>
      <c r="E73" s="49" t="s">
        <v>50</v>
      </c>
      <c r="F73" s="97" t="s">
        <v>1324</v>
      </c>
      <c r="G73" s="51" t="s">
        <v>207</v>
      </c>
      <c r="H73" s="50" t="s">
        <v>208</v>
      </c>
      <c r="I73" s="50" t="s">
        <v>57</v>
      </c>
      <c r="J73" s="59">
        <v>0</v>
      </c>
    </row>
    <row r="74" spans="1:10" ht="69" x14ac:dyDescent="0.25">
      <c r="A74" s="49" t="s">
        <v>46</v>
      </c>
      <c r="B74" s="49" t="s">
        <v>209</v>
      </c>
      <c r="C74" s="50" t="s">
        <v>210</v>
      </c>
      <c r="D74" s="50" t="s">
        <v>211</v>
      </c>
      <c r="E74" s="49" t="s">
        <v>54</v>
      </c>
      <c r="F74" s="97" t="s">
        <v>1325</v>
      </c>
      <c r="G74" s="51" t="s">
        <v>212</v>
      </c>
      <c r="H74" s="50" t="s">
        <v>213</v>
      </c>
      <c r="I74" s="50" t="s">
        <v>214</v>
      </c>
      <c r="J74" s="59">
        <v>18000</v>
      </c>
    </row>
    <row r="75" spans="1:10" ht="27.6" x14ac:dyDescent="0.25">
      <c r="A75" s="49" t="s">
        <v>46</v>
      </c>
      <c r="B75" s="49" t="s">
        <v>209</v>
      </c>
      <c r="C75" s="50" t="s">
        <v>210</v>
      </c>
      <c r="D75" s="50" t="s">
        <v>211</v>
      </c>
      <c r="E75" s="49" t="s">
        <v>50</v>
      </c>
      <c r="F75" s="97" t="s">
        <v>1326</v>
      </c>
      <c r="G75" s="51" t="s">
        <v>215</v>
      </c>
      <c r="H75" s="50" t="s">
        <v>216</v>
      </c>
      <c r="I75" s="50" t="s">
        <v>214</v>
      </c>
      <c r="J75" s="59">
        <v>4000</v>
      </c>
    </row>
    <row r="76" spans="1:10" ht="41.4" x14ac:dyDescent="0.25">
      <c r="A76" s="49" t="s">
        <v>46</v>
      </c>
      <c r="B76" s="49" t="s">
        <v>209</v>
      </c>
      <c r="C76" s="50" t="s">
        <v>210</v>
      </c>
      <c r="D76" s="50" t="s">
        <v>211</v>
      </c>
      <c r="E76" s="49" t="s">
        <v>50</v>
      </c>
      <c r="F76" s="97" t="s">
        <v>1327</v>
      </c>
      <c r="G76" s="51" t="s">
        <v>217</v>
      </c>
      <c r="H76" s="50" t="s">
        <v>218</v>
      </c>
      <c r="I76" s="50" t="s">
        <v>214</v>
      </c>
      <c r="J76" s="59">
        <v>0</v>
      </c>
    </row>
    <row r="77" spans="1:10" ht="55.2" x14ac:dyDescent="0.25">
      <c r="A77" s="49" t="s">
        <v>46</v>
      </c>
      <c r="B77" s="49" t="s">
        <v>209</v>
      </c>
      <c r="C77" s="50" t="s">
        <v>210</v>
      </c>
      <c r="D77" s="50" t="s">
        <v>219</v>
      </c>
      <c r="E77" s="49" t="s">
        <v>181</v>
      </c>
      <c r="F77" s="97" t="s">
        <v>1328</v>
      </c>
      <c r="G77" s="51" t="s">
        <v>220</v>
      </c>
      <c r="H77" s="50" t="s">
        <v>221</v>
      </c>
      <c r="I77" s="50" t="s">
        <v>214</v>
      </c>
      <c r="J77" s="59">
        <v>700</v>
      </c>
    </row>
    <row r="78" spans="1:10" ht="41.4" x14ac:dyDescent="0.25">
      <c r="A78" s="49" t="s">
        <v>46</v>
      </c>
      <c r="B78" s="49" t="s">
        <v>209</v>
      </c>
      <c r="C78" s="50" t="s">
        <v>210</v>
      </c>
      <c r="D78" s="50" t="s">
        <v>219</v>
      </c>
      <c r="E78" s="49" t="s">
        <v>181</v>
      </c>
      <c r="F78" s="97" t="s">
        <v>1329</v>
      </c>
      <c r="G78" s="51" t="s">
        <v>222</v>
      </c>
      <c r="H78" s="50" t="s">
        <v>223</v>
      </c>
      <c r="I78" s="50" t="s">
        <v>214</v>
      </c>
      <c r="J78" s="59"/>
    </row>
    <row r="79" spans="1:10" ht="96.6" x14ac:dyDescent="0.25">
      <c r="A79" s="49" t="s">
        <v>46</v>
      </c>
      <c r="B79" s="49" t="s">
        <v>209</v>
      </c>
      <c r="C79" s="50" t="s">
        <v>210</v>
      </c>
      <c r="D79" s="50" t="s">
        <v>219</v>
      </c>
      <c r="E79" s="49" t="s">
        <v>181</v>
      </c>
      <c r="F79" s="97" t="s">
        <v>1330</v>
      </c>
      <c r="G79" s="51" t="s">
        <v>224</v>
      </c>
      <c r="H79" s="50" t="s">
        <v>225</v>
      </c>
      <c r="I79" s="50" t="s">
        <v>214</v>
      </c>
      <c r="J79" s="59">
        <v>1500</v>
      </c>
    </row>
    <row r="80" spans="1:10" ht="69" x14ac:dyDescent="0.25">
      <c r="A80" s="49" t="s">
        <v>46</v>
      </c>
      <c r="B80" s="49" t="s">
        <v>209</v>
      </c>
      <c r="C80" s="50" t="s">
        <v>210</v>
      </c>
      <c r="D80" s="50" t="s">
        <v>219</v>
      </c>
      <c r="E80" s="49" t="s">
        <v>181</v>
      </c>
      <c r="F80" s="97" t="s">
        <v>1331</v>
      </c>
      <c r="G80" s="51" t="s">
        <v>226</v>
      </c>
      <c r="H80" s="50" t="s">
        <v>227</v>
      </c>
      <c r="I80" s="50" t="s">
        <v>214</v>
      </c>
      <c r="J80" s="60"/>
    </row>
    <row r="81" spans="1:10" ht="69" x14ac:dyDescent="0.25">
      <c r="A81" s="49" t="s">
        <v>46</v>
      </c>
      <c r="B81" s="49" t="s">
        <v>209</v>
      </c>
      <c r="C81" s="50" t="s">
        <v>210</v>
      </c>
      <c r="D81" s="50" t="s">
        <v>219</v>
      </c>
      <c r="E81" s="49" t="s">
        <v>181</v>
      </c>
      <c r="F81" s="97" t="s">
        <v>1332</v>
      </c>
      <c r="G81" s="51" t="s">
        <v>228</v>
      </c>
      <c r="H81" s="50" t="s">
        <v>229</v>
      </c>
      <c r="I81" s="50" t="s">
        <v>214</v>
      </c>
      <c r="J81" s="59"/>
    </row>
    <row r="82" spans="1:10" ht="96.6" x14ac:dyDescent="0.25">
      <c r="A82" s="49" t="s">
        <v>46</v>
      </c>
      <c r="B82" s="49" t="s">
        <v>209</v>
      </c>
      <c r="C82" s="50" t="s">
        <v>210</v>
      </c>
      <c r="D82" s="50" t="s">
        <v>219</v>
      </c>
      <c r="E82" s="49" t="s">
        <v>181</v>
      </c>
      <c r="F82" s="97" t="s">
        <v>1333</v>
      </c>
      <c r="G82" s="51" t="s">
        <v>230</v>
      </c>
      <c r="H82" s="50" t="s">
        <v>231</v>
      </c>
      <c r="I82" s="50" t="s">
        <v>214</v>
      </c>
      <c r="J82" s="59">
        <v>5000</v>
      </c>
    </row>
    <row r="83" spans="1:10" ht="55.2" x14ac:dyDescent="0.25">
      <c r="A83" s="49" t="s">
        <v>46</v>
      </c>
      <c r="B83" s="49" t="s">
        <v>209</v>
      </c>
      <c r="C83" s="50" t="s">
        <v>210</v>
      </c>
      <c r="D83" s="50" t="s">
        <v>219</v>
      </c>
      <c r="E83" s="49" t="s">
        <v>50</v>
      </c>
      <c r="F83" s="97" t="s">
        <v>1334</v>
      </c>
      <c r="G83" s="51" t="s">
        <v>232</v>
      </c>
      <c r="H83" s="50" t="s">
        <v>233</v>
      </c>
      <c r="I83" s="50" t="s">
        <v>214</v>
      </c>
      <c r="J83" s="60"/>
    </row>
    <row r="84" spans="1:10" ht="55.2" x14ac:dyDescent="0.25">
      <c r="A84" s="49" t="s">
        <v>46</v>
      </c>
      <c r="B84" s="49" t="s">
        <v>209</v>
      </c>
      <c r="C84" s="50" t="s">
        <v>234</v>
      </c>
      <c r="D84" s="50" t="s">
        <v>235</v>
      </c>
      <c r="E84" s="49" t="s">
        <v>50</v>
      </c>
      <c r="F84" s="97" t="s">
        <v>1335</v>
      </c>
      <c r="G84" s="51" t="s">
        <v>236</v>
      </c>
      <c r="H84" s="50" t="s">
        <v>237</v>
      </c>
      <c r="I84" s="50" t="s">
        <v>214</v>
      </c>
      <c r="J84" s="59">
        <v>80</v>
      </c>
    </row>
    <row r="85" spans="1:10" ht="69" x14ac:dyDescent="0.25">
      <c r="A85" s="49" t="s">
        <v>46</v>
      </c>
      <c r="B85" s="49" t="s">
        <v>209</v>
      </c>
      <c r="C85" s="50" t="s">
        <v>234</v>
      </c>
      <c r="D85" s="50" t="s">
        <v>235</v>
      </c>
      <c r="E85" s="49" t="s">
        <v>181</v>
      </c>
      <c r="F85" s="97" t="s">
        <v>1336</v>
      </c>
      <c r="G85" s="51" t="s">
        <v>238</v>
      </c>
      <c r="H85" s="50" t="s">
        <v>239</v>
      </c>
      <c r="I85" s="50" t="s">
        <v>214</v>
      </c>
      <c r="J85" s="59">
        <v>1</v>
      </c>
    </row>
    <row r="86" spans="1:10" ht="41.4" x14ac:dyDescent="0.25">
      <c r="A86" s="49" t="s">
        <v>46</v>
      </c>
      <c r="B86" s="49" t="s">
        <v>209</v>
      </c>
      <c r="C86" s="50" t="s">
        <v>234</v>
      </c>
      <c r="D86" s="50" t="s">
        <v>235</v>
      </c>
      <c r="E86" s="49" t="s">
        <v>181</v>
      </c>
      <c r="F86" s="97" t="s">
        <v>1337</v>
      </c>
      <c r="G86" s="51" t="s">
        <v>240</v>
      </c>
      <c r="H86" s="50" t="s">
        <v>241</v>
      </c>
      <c r="I86" s="50" t="s">
        <v>214</v>
      </c>
      <c r="J86" s="61"/>
    </row>
    <row r="87" spans="1:10" ht="82.8" x14ac:dyDescent="0.25">
      <c r="A87" s="49" t="s">
        <v>46</v>
      </c>
      <c r="B87" s="49" t="s">
        <v>209</v>
      </c>
      <c r="C87" s="50" t="s">
        <v>234</v>
      </c>
      <c r="D87" s="50" t="s">
        <v>235</v>
      </c>
      <c r="E87" s="49" t="s">
        <v>181</v>
      </c>
      <c r="F87" s="97" t="s">
        <v>1338</v>
      </c>
      <c r="G87" s="51" t="s">
        <v>242</v>
      </c>
      <c r="H87" s="50" t="s">
        <v>243</v>
      </c>
      <c r="I87" s="50" t="s">
        <v>214</v>
      </c>
      <c r="J87" s="59">
        <v>54</v>
      </c>
    </row>
    <row r="88" spans="1:10" ht="96.6" x14ac:dyDescent="0.25">
      <c r="A88" s="49" t="s">
        <v>46</v>
      </c>
      <c r="B88" s="49" t="s">
        <v>209</v>
      </c>
      <c r="C88" s="50" t="s">
        <v>234</v>
      </c>
      <c r="D88" s="50" t="s">
        <v>235</v>
      </c>
      <c r="E88" s="49" t="s">
        <v>181</v>
      </c>
      <c r="F88" s="97" t="s">
        <v>1339</v>
      </c>
      <c r="G88" s="51" t="s">
        <v>244</v>
      </c>
      <c r="H88" s="50" t="s">
        <v>245</v>
      </c>
      <c r="I88" s="50" t="s">
        <v>214</v>
      </c>
      <c r="J88" s="59">
        <v>650</v>
      </c>
    </row>
    <row r="89" spans="1:10" ht="69" x14ac:dyDescent="0.25">
      <c r="A89" s="49" t="s">
        <v>46</v>
      </c>
      <c r="B89" s="49" t="s">
        <v>209</v>
      </c>
      <c r="C89" s="50" t="s">
        <v>234</v>
      </c>
      <c r="D89" s="50" t="s">
        <v>235</v>
      </c>
      <c r="E89" s="49" t="s">
        <v>181</v>
      </c>
      <c r="F89" s="97" t="s">
        <v>1340</v>
      </c>
      <c r="G89" s="51" t="s">
        <v>246</v>
      </c>
      <c r="H89" s="50" t="s">
        <v>247</v>
      </c>
      <c r="I89" s="50" t="s">
        <v>214</v>
      </c>
      <c r="J89" s="59">
        <v>1</v>
      </c>
    </row>
    <row r="90" spans="1:10" ht="110.4" x14ac:dyDescent="0.25">
      <c r="A90" s="49" t="s">
        <v>46</v>
      </c>
      <c r="B90" s="49" t="s">
        <v>209</v>
      </c>
      <c r="C90" s="50" t="s">
        <v>234</v>
      </c>
      <c r="D90" s="50" t="s">
        <v>235</v>
      </c>
      <c r="E90" s="49" t="s">
        <v>67</v>
      </c>
      <c r="F90" s="97" t="s">
        <v>1341</v>
      </c>
      <c r="G90" s="51" t="s">
        <v>248</v>
      </c>
      <c r="H90" s="50" t="s">
        <v>249</v>
      </c>
      <c r="I90" s="50" t="s">
        <v>214</v>
      </c>
      <c r="J90" s="59">
        <v>1</v>
      </c>
    </row>
    <row r="91" spans="1:10" ht="55.2" x14ac:dyDescent="0.25">
      <c r="A91" s="49" t="s">
        <v>46</v>
      </c>
      <c r="B91" s="49" t="s">
        <v>209</v>
      </c>
      <c r="C91" s="50" t="s">
        <v>234</v>
      </c>
      <c r="D91" s="50" t="s">
        <v>250</v>
      </c>
      <c r="E91" s="49" t="s">
        <v>181</v>
      </c>
      <c r="F91" s="97" t="s">
        <v>1342</v>
      </c>
      <c r="G91" s="51" t="s">
        <v>251</v>
      </c>
      <c r="H91" s="52" t="s">
        <v>252</v>
      </c>
      <c r="I91" s="50" t="s">
        <v>214</v>
      </c>
      <c r="J91" s="59"/>
    </row>
    <row r="92" spans="1:10" ht="82.8" x14ac:dyDescent="0.25">
      <c r="A92" s="49" t="s">
        <v>46</v>
      </c>
      <c r="B92" s="49" t="s">
        <v>209</v>
      </c>
      <c r="C92" s="50" t="s">
        <v>234</v>
      </c>
      <c r="D92" s="50" t="s">
        <v>250</v>
      </c>
      <c r="E92" s="49" t="s">
        <v>181</v>
      </c>
      <c r="F92" s="97" t="s">
        <v>1343</v>
      </c>
      <c r="G92" s="51" t="s">
        <v>253</v>
      </c>
      <c r="H92" s="52" t="s">
        <v>254</v>
      </c>
      <c r="I92" s="50" t="s">
        <v>214</v>
      </c>
      <c r="J92" s="59">
        <v>1</v>
      </c>
    </row>
    <row r="93" spans="1:10" ht="55.2" x14ac:dyDescent="0.25">
      <c r="A93" s="49" t="s">
        <v>46</v>
      </c>
      <c r="B93" s="49" t="s">
        <v>209</v>
      </c>
      <c r="C93" s="50" t="s">
        <v>234</v>
      </c>
      <c r="D93" s="50" t="s">
        <v>250</v>
      </c>
      <c r="E93" s="49" t="s">
        <v>181</v>
      </c>
      <c r="F93" s="97" t="s">
        <v>1344</v>
      </c>
      <c r="G93" s="51" t="s">
        <v>255</v>
      </c>
      <c r="H93" s="52" t="s">
        <v>256</v>
      </c>
      <c r="I93" s="50" t="s">
        <v>214</v>
      </c>
      <c r="J93" s="59"/>
    </row>
    <row r="94" spans="1:10" ht="69" x14ac:dyDescent="0.25">
      <c r="A94" s="49" t="s">
        <v>46</v>
      </c>
      <c r="B94" s="49" t="s">
        <v>209</v>
      </c>
      <c r="C94" s="50" t="s">
        <v>234</v>
      </c>
      <c r="D94" s="50" t="s">
        <v>250</v>
      </c>
      <c r="E94" s="49" t="s">
        <v>181</v>
      </c>
      <c r="F94" s="97" t="s">
        <v>1345</v>
      </c>
      <c r="G94" s="51" t="s">
        <v>257</v>
      </c>
      <c r="H94" s="52" t="s">
        <v>258</v>
      </c>
      <c r="I94" s="50" t="s">
        <v>214</v>
      </c>
      <c r="J94" s="59"/>
    </row>
    <row r="95" spans="1:10" ht="55.2" x14ac:dyDescent="0.25">
      <c r="A95" s="49" t="s">
        <v>46</v>
      </c>
      <c r="B95" s="49" t="s">
        <v>209</v>
      </c>
      <c r="C95" s="50" t="s">
        <v>234</v>
      </c>
      <c r="D95" s="50" t="s">
        <v>250</v>
      </c>
      <c r="E95" s="49" t="s">
        <v>181</v>
      </c>
      <c r="F95" s="97" t="s">
        <v>1346</v>
      </c>
      <c r="G95" s="51" t="s">
        <v>259</v>
      </c>
      <c r="H95" s="52" t="s">
        <v>260</v>
      </c>
      <c r="I95" s="50" t="s">
        <v>214</v>
      </c>
      <c r="J95" s="60"/>
    </row>
    <row r="96" spans="1:10" ht="110.4" x14ac:dyDescent="0.25">
      <c r="A96" s="49" t="s">
        <v>46</v>
      </c>
      <c r="B96" s="49" t="s">
        <v>209</v>
      </c>
      <c r="C96" s="50" t="s">
        <v>234</v>
      </c>
      <c r="D96" s="50" t="s">
        <v>250</v>
      </c>
      <c r="E96" s="49" t="s">
        <v>181</v>
      </c>
      <c r="F96" s="97" t="s">
        <v>1347</v>
      </c>
      <c r="G96" s="51" t="s">
        <v>261</v>
      </c>
      <c r="H96" s="50" t="s">
        <v>262</v>
      </c>
      <c r="I96" s="50" t="s">
        <v>214</v>
      </c>
      <c r="J96" s="60"/>
    </row>
    <row r="97" spans="1:10" ht="82.8" x14ac:dyDescent="0.25">
      <c r="A97" s="49" t="s">
        <v>46</v>
      </c>
      <c r="B97" s="49" t="s">
        <v>209</v>
      </c>
      <c r="C97" s="50" t="s">
        <v>234</v>
      </c>
      <c r="D97" s="50" t="s">
        <v>250</v>
      </c>
      <c r="E97" s="49" t="s">
        <v>181</v>
      </c>
      <c r="F97" s="97" t="s">
        <v>1348</v>
      </c>
      <c r="G97" s="51" t="s">
        <v>263</v>
      </c>
      <c r="H97" s="50" t="s">
        <v>264</v>
      </c>
      <c r="I97" s="50" t="s">
        <v>214</v>
      </c>
      <c r="J97" s="59">
        <v>438</v>
      </c>
    </row>
    <row r="98" spans="1:10" ht="96.6" x14ac:dyDescent="0.25">
      <c r="A98" s="49" t="s">
        <v>46</v>
      </c>
      <c r="B98" s="49" t="s">
        <v>209</v>
      </c>
      <c r="C98" s="50" t="s">
        <v>234</v>
      </c>
      <c r="D98" s="50" t="s">
        <v>250</v>
      </c>
      <c r="E98" s="49" t="s">
        <v>181</v>
      </c>
      <c r="F98" s="97" t="s">
        <v>1349</v>
      </c>
      <c r="G98" s="51" t="s">
        <v>265</v>
      </c>
      <c r="H98" s="50" t="s">
        <v>266</v>
      </c>
      <c r="I98" s="50" t="s">
        <v>267</v>
      </c>
      <c r="J98" s="59">
        <v>10000</v>
      </c>
    </row>
    <row r="99" spans="1:10" ht="82.8" x14ac:dyDescent="0.25">
      <c r="A99" s="49" t="s">
        <v>46</v>
      </c>
      <c r="B99" s="49" t="s">
        <v>209</v>
      </c>
      <c r="C99" s="50" t="s">
        <v>234</v>
      </c>
      <c r="D99" s="50" t="s">
        <v>250</v>
      </c>
      <c r="E99" s="49" t="s">
        <v>181</v>
      </c>
      <c r="F99" s="97" t="s">
        <v>1350</v>
      </c>
      <c r="G99" s="51" t="s">
        <v>268</v>
      </c>
      <c r="H99" s="52" t="s">
        <v>269</v>
      </c>
      <c r="I99" s="50" t="s">
        <v>267</v>
      </c>
      <c r="J99" s="59">
        <v>1</v>
      </c>
    </row>
    <row r="100" spans="1:10" ht="82.8" x14ac:dyDescent="0.25">
      <c r="A100" s="49" t="s">
        <v>46</v>
      </c>
      <c r="B100" s="49" t="s">
        <v>209</v>
      </c>
      <c r="C100" s="50" t="s">
        <v>234</v>
      </c>
      <c r="D100" s="50" t="s">
        <v>250</v>
      </c>
      <c r="E100" s="49" t="s">
        <v>181</v>
      </c>
      <c r="F100" s="97" t="s">
        <v>1351</v>
      </c>
      <c r="G100" s="51" t="s">
        <v>270</v>
      </c>
      <c r="H100" s="52" t="s">
        <v>271</v>
      </c>
      <c r="I100" s="50" t="s">
        <v>214</v>
      </c>
      <c r="J100" s="59">
        <v>30000</v>
      </c>
    </row>
    <row r="101" spans="1:10" ht="124.2" x14ac:dyDescent="0.25">
      <c r="A101" s="49" t="s">
        <v>46</v>
      </c>
      <c r="B101" s="49" t="s">
        <v>209</v>
      </c>
      <c r="C101" s="50" t="s">
        <v>234</v>
      </c>
      <c r="D101" s="50" t="s">
        <v>250</v>
      </c>
      <c r="E101" s="49" t="s">
        <v>181</v>
      </c>
      <c r="F101" s="97" t="s">
        <v>1352</v>
      </c>
      <c r="G101" s="51" t="s">
        <v>272</v>
      </c>
      <c r="H101" s="50" t="s">
        <v>273</v>
      </c>
      <c r="I101" s="50" t="s">
        <v>214</v>
      </c>
      <c r="J101" s="59">
        <v>50</v>
      </c>
    </row>
    <row r="102" spans="1:10" ht="69" x14ac:dyDescent="0.25">
      <c r="A102" s="49" t="s">
        <v>46</v>
      </c>
      <c r="B102" s="49" t="s">
        <v>209</v>
      </c>
      <c r="C102" s="50" t="s">
        <v>234</v>
      </c>
      <c r="D102" s="50" t="s">
        <v>250</v>
      </c>
      <c r="E102" s="49" t="s">
        <v>181</v>
      </c>
      <c r="F102" s="97" t="s">
        <v>1353</v>
      </c>
      <c r="G102" s="51" t="s">
        <v>274</v>
      </c>
      <c r="H102" s="52" t="s">
        <v>275</v>
      </c>
      <c r="I102" s="50" t="s">
        <v>214</v>
      </c>
      <c r="J102" s="59">
        <v>9</v>
      </c>
    </row>
    <row r="103" spans="1:10" ht="69" x14ac:dyDescent="0.25">
      <c r="A103" s="49" t="s">
        <v>46</v>
      </c>
      <c r="B103" s="49" t="s">
        <v>209</v>
      </c>
      <c r="C103" s="50" t="s">
        <v>234</v>
      </c>
      <c r="D103" s="50" t="s">
        <v>250</v>
      </c>
      <c r="E103" s="49" t="s">
        <v>181</v>
      </c>
      <c r="F103" s="97" t="s">
        <v>1354</v>
      </c>
      <c r="G103" s="51" t="s">
        <v>276</v>
      </c>
      <c r="H103" s="52" t="s">
        <v>277</v>
      </c>
      <c r="I103" s="50" t="s">
        <v>214</v>
      </c>
      <c r="J103" s="59">
        <v>1</v>
      </c>
    </row>
    <row r="104" spans="1:10" ht="41.4" x14ac:dyDescent="0.25">
      <c r="A104" s="49" t="s">
        <v>46</v>
      </c>
      <c r="B104" s="49" t="s">
        <v>209</v>
      </c>
      <c r="C104" s="50" t="s">
        <v>234</v>
      </c>
      <c r="D104" s="50" t="s">
        <v>250</v>
      </c>
      <c r="E104" s="49" t="s">
        <v>181</v>
      </c>
      <c r="F104" s="97" t="s">
        <v>1355</v>
      </c>
      <c r="G104" s="51" t="s">
        <v>278</v>
      </c>
      <c r="H104" s="52" t="s">
        <v>279</v>
      </c>
      <c r="I104" s="50" t="s">
        <v>214</v>
      </c>
      <c r="J104" s="59">
        <v>5000</v>
      </c>
    </row>
    <row r="105" spans="1:10" ht="96.6" x14ac:dyDescent="0.25">
      <c r="A105" s="49" t="s">
        <v>46</v>
      </c>
      <c r="B105" s="49" t="s">
        <v>209</v>
      </c>
      <c r="C105" s="50" t="s">
        <v>234</v>
      </c>
      <c r="D105" s="50" t="s">
        <v>250</v>
      </c>
      <c r="E105" s="49" t="s">
        <v>181</v>
      </c>
      <c r="F105" s="97" t="s">
        <v>1356</v>
      </c>
      <c r="G105" s="51" t="s">
        <v>280</v>
      </c>
      <c r="H105" s="52" t="s">
        <v>281</v>
      </c>
      <c r="I105" s="50" t="s">
        <v>214</v>
      </c>
      <c r="J105" s="59">
        <v>12</v>
      </c>
    </row>
    <row r="106" spans="1:10" ht="96.6" x14ac:dyDescent="0.25">
      <c r="A106" s="49" t="s">
        <v>46</v>
      </c>
      <c r="B106" s="49" t="s">
        <v>209</v>
      </c>
      <c r="C106" s="50" t="s">
        <v>282</v>
      </c>
      <c r="D106" s="50" t="s">
        <v>283</v>
      </c>
      <c r="E106" s="49" t="s">
        <v>181</v>
      </c>
      <c r="F106" s="97" t="s">
        <v>1357</v>
      </c>
      <c r="G106" s="51" t="s">
        <v>284</v>
      </c>
      <c r="H106" s="50" t="s">
        <v>285</v>
      </c>
      <c r="I106" s="50" t="s">
        <v>214</v>
      </c>
      <c r="J106" s="59">
        <v>3500</v>
      </c>
    </row>
    <row r="107" spans="1:10" ht="82.8" x14ac:dyDescent="0.25">
      <c r="A107" s="49" t="s">
        <v>46</v>
      </c>
      <c r="B107" s="49" t="s">
        <v>209</v>
      </c>
      <c r="C107" s="50" t="s">
        <v>282</v>
      </c>
      <c r="D107" s="50" t="s">
        <v>286</v>
      </c>
      <c r="E107" s="49" t="s">
        <v>181</v>
      </c>
      <c r="F107" s="97" t="s">
        <v>1358</v>
      </c>
      <c r="G107" s="51" t="s">
        <v>287</v>
      </c>
      <c r="H107" s="50" t="s">
        <v>288</v>
      </c>
      <c r="I107" s="50" t="s">
        <v>214</v>
      </c>
      <c r="J107" s="59">
        <v>10830</v>
      </c>
    </row>
    <row r="108" spans="1:10" ht="41.4" x14ac:dyDescent="0.25">
      <c r="A108" s="49" t="s">
        <v>46</v>
      </c>
      <c r="B108" s="49" t="s">
        <v>209</v>
      </c>
      <c r="C108" s="50" t="s">
        <v>282</v>
      </c>
      <c r="D108" s="50" t="s">
        <v>286</v>
      </c>
      <c r="E108" s="49" t="s">
        <v>50</v>
      </c>
      <c r="F108" s="97" t="s">
        <v>1359</v>
      </c>
      <c r="G108" s="51" t="s">
        <v>289</v>
      </c>
      <c r="H108" s="50" t="s">
        <v>290</v>
      </c>
      <c r="I108" s="50" t="s">
        <v>214</v>
      </c>
      <c r="J108" s="59">
        <v>1</v>
      </c>
    </row>
    <row r="109" spans="1:10" ht="55.2" x14ac:dyDescent="0.25">
      <c r="A109" s="49" t="s">
        <v>46</v>
      </c>
      <c r="B109" s="49" t="s">
        <v>209</v>
      </c>
      <c r="C109" s="50" t="s">
        <v>282</v>
      </c>
      <c r="D109" s="50" t="s">
        <v>286</v>
      </c>
      <c r="E109" s="49" t="s">
        <v>50</v>
      </c>
      <c r="F109" s="97" t="s">
        <v>1360</v>
      </c>
      <c r="G109" s="51" t="s">
        <v>291</v>
      </c>
      <c r="H109" s="50" t="s">
        <v>292</v>
      </c>
      <c r="I109" s="50" t="s">
        <v>214</v>
      </c>
      <c r="J109" s="60"/>
    </row>
    <row r="110" spans="1:10" ht="69" x14ac:dyDescent="0.25">
      <c r="A110" s="49" t="s">
        <v>46</v>
      </c>
      <c r="B110" s="49" t="s">
        <v>209</v>
      </c>
      <c r="C110" s="50" t="s">
        <v>282</v>
      </c>
      <c r="D110" s="50" t="s">
        <v>286</v>
      </c>
      <c r="E110" s="49" t="s">
        <v>50</v>
      </c>
      <c r="F110" s="97" t="s">
        <v>1361</v>
      </c>
      <c r="G110" s="51" t="s">
        <v>293</v>
      </c>
      <c r="H110" s="50" t="s">
        <v>294</v>
      </c>
      <c r="I110" s="50" t="s">
        <v>214</v>
      </c>
      <c r="J110" s="59">
        <v>1</v>
      </c>
    </row>
    <row r="111" spans="1:10" ht="69" x14ac:dyDescent="0.25">
      <c r="A111" s="49" t="s">
        <v>46</v>
      </c>
      <c r="B111" s="49" t="s">
        <v>209</v>
      </c>
      <c r="C111" s="50" t="s">
        <v>282</v>
      </c>
      <c r="D111" s="50" t="s">
        <v>286</v>
      </c>
      <c r="E111" s="49" t="s">
        <v>50</v>
      </c>
      <c r="F111" s="97" t="s">
        <v>1362</v>
      </c>
      <c r="G111" s="51" t="s">
        <v>295</v>
      </c>
      <c r="H111" s="50" t="s">
        <v>296</v>
      </c>
      <c r="I111" s="50" t="s">
        <v>214</v>
      </c>
      <c r="J111" s="59"/>
    </row>
    <row r="112" spans="1:10" ht="179.4" x14ac:dyDescent="0.25">
      <c r="A112" s="49" t="s">
        <v>46</v>
      </c>
      <c r="B112" s="49" t="s">
        <v>209</v>
      </c>
      <c r="C112" s="50" t="s">
        <v>282</v>
      </c>
      <c r="D112" s="50" t="s">
        <v>286</v>
      </c>
      <c r="E112" s="49" t="s">
        <v>181</v>
      </c>
      <c r="F112" s="97" t="s">
        <v>1363</v>
      </c>
      <c r="G112" s="53" t="s">
        <v>297</v>
      </c>
      <c r="H112" s="50" t="s">
        <v>298</v>
      </c>
      <c r="I112" s="50" t="s">
        <v>214</v>
      </c>
      <c r="J112" s="59"/>
    </row>
    <row r="113" spans="1:10" ht="55.2" x14ac:dyDescent="0.25">
      <c r="A113" s="49" t="s">
        <v>46</v>
      </c>
      <c r="B113" s="49" t="s">
        <v>209</v>
      </c>
      <c r="C113" s="50" t="s">
        <v>282</v>
      </c>
      <c r="D113" s="50" t="s">
        <v>286</v>
      </c>
      <c r="E113" s="49" t="s">
        <v>50</v>
      </c>
      <c r="F113" s="97" t="s">
        <v>1364</v>
      </c>
      <c r="G113" s="51" t="s">
        <v>299</v>
      </c>
      <c r="H113" s="50" t="s">
        <v>300</v>
      </c>
      <c r="I113" s="50" t="s">
        <v>214</v>
      </c>
      <c r="J113" s="59"/>
    </row>
    <row r="114" spans="1:10" ht="96.6" x14ac:dyDescent="0.25">
      <c r="A114" s="49" t="s">
        <v>46</v>
      </c>
      <c r="B114" s="49" t="s">
        <v>209</v>
      </c>
      <c r="C114" s="50" t="s">
        <v>282</v>
      </c>
      <c r="D114" s="50" t="s">
        <v>286</v>
      </c>
      <c r="E114" s="49" t="s">
        <v>181</v>
      </c>
      <c r="F114" s="97" t="s">
        <v>1365</v>
      </c>
      <c r="G114" s="51" t="s">
        <v>301</v>
      </c>
      <c r="H114" s="50" t="s">
        <v>302</v>
      </c>
      <c r="I114" s="50" t="s">
        <v>214</v>
      </c>
      <c r="J114" s="59">
        <v>3500</v>
      </c>
    </row>
    <row r="115" spans="1:10" ht="69" x14ac:dyDescent="0.25">
      <c r="A115" s="49" t="s">
        <v>46</v>
      </c>
      <c r="B115" s="49" t="s">
        <v>209</v>
      </c>
      <c r="C115" s="50" t="s">
        <v>282</v>
      </c>
      <c r="D115" s="50" t="s">
        <v>286</v>
      </c>
      <c r="E115" s="49" t="s">
        <v>50</v>
      </c>
      <c r="F115" s="97" t="s">
        <v>1366</v>
      </c>
      <c r="G115" s="51" t="s">
        <v>303</v>
      </c>
      <c r="H115" s="50" t="s">
        <v>304</v>
      </c>
      <c r="I115" s="50" t="s">
        <v>214</v>
      </c>
      <c r="J115" s="59">
        <v>1</v>
      </c>
    </row>
    <row r="116" spans="1:10" ht="55.2" x14ac:dyDescent="0.25">
      <c r="A116" s="49" t="s">
        <v>46</v>
      </c>
      <c r="B116" s="49" t="s">
        <v>305</v>
      </c>
      <c r="C116" s="50" t="s">
        <v>306</v>
      </c>
      <c r="D116" s="50" t="s">
        <v>307</v>
      </c>
      <c r="E116" s="49" t="s">
        <v>54</v>
      </c>
      <c r="F116" s="97" t="s">
        <v>1367</v>
      </c>
      <c r="G116" s="51" t="s">
        <v>308</v>
      </c>
      <c r="H116" s="50" t="s">
        <v>309</v>
      </c>
      <c r="I116" s="50" t="s">
        <v>310</v>
      </c>
      <c r="J116" s="62">
        <v>0.98599999999999999</v>
      </c>
    </row>
    <row r="117" spans="1:10" ht="82.8" x14ac:dyDescent="0.25">
      <c r="A117" s="49" t="s">
        <v>46</v>
      </c>
      <c r="B117" s="49" t="s">
        <v>305</v>
      </c>
      <c r="C117" s="50" t="s">
        <v>306</v>
      </c>
      <c r="D117" s="50" t="s">
        <v>307</v>
      </c>
      <c r="E117" s="49" t="s">
        <v>54</v>
      </c>
      <c r="F117" s="97" t="s">
        <v>1368</v>
      </c>
      <c r="G117" s="51" t="s">
        <v>311</v>
      </c>
      <c r="H117" s="50" t="s">
        <v>312</v>
      </c>
      <c r="I117" s="50" t="s">
        <v>310</v>
      </c>
      <c r="J117" s="63">
        <v>0</v>
      </c>
    </row>
    <row r="118" spans="1:10" ht="41.4" x14ac:dyDescent="0.25">
      <c r="A118" s="49" t="s">
        <v>46</v>
      </c>
      <c r="B118" s="49" t="s">
        <v>305</v>
      </c>
      <c r="C118" s="50" t="s">
        <v>306</v>
      </c>
      <c r="D118" s="50" t="s">
        <v>307</v>
      </c>
      <c r="E118" s="49" t="s">
        <v>54</v>
      </c>
      <c r="F118" s="97" t="s">
        <v>1369</v>
      </c>
      <c r="G118" s="51" t="s">
        <v>313</v>
      </c>
      <c r="H118" s="50" t="s">
        <v>314</v>
      </c>
      <c r="I118" s="50" t="s">
        <v>310</v>
      </c>
      <c r="J118" s="64">
        <v>0.1</v>
      </c>
    </row>
    <row r="119" spans="1:10" ht="55.2" x14ac:dyDescent="0.25">
      <c r="A119" s="49" t="s">
        <v>46</v>
      </c>
      <c r="B119" s="49" t="s">
        <v>305</v>
      </c>
      <c r="C119" s="50" t="s">
        <v>306</v>
      </c>
      <c r="D119" s="50" t="s">
        <v>315</v>
      </c>
      <c r="E119" s="49" t="s">
        <v>316</v>
      </c>
      <c r="F119" s="97" t="s">
        <v>1370</v>
      </c>
      <c r="G119" s="51" t="s">
        <v>317</v>
      </c>
      <c r="H119" s="50" t="s">
        <v>318</v>
      </c>
      <c r="I119" s="50" t="s">
        <v>310</v>
      </c>
      <c r="J119" s="59">
        <v>90</v>
      </c>
    </row>
    <row r="120" spans="1:10" ht="55.2" x14ac:dyDescent="0.25">
      <c r="A120" s="49" t="s">
        <v>46</v>
      </c>
      <c r="B120" s="49" t="s">
        <v>305</v>
      </c>
      <c r="C120" s="50" t="s">
        <v>306</v>
      </c>
      <c r="D120" s="50" t="s">
        <v>315</v>
      </c>
      <c r="E120" s="49" t="s">
        <v>54</v>
      </c>
      <c r="F120" s="97" t="s">
        <v>1371</v>
      </c>
      <c r="G120" s="51" t="s">
        <v>319</v>
      </c>
      <c r="H120" s="50" t="s">
        <v>320</v>
      </c>
      <c r="I120" s="50" t="s">
        <v>310</v>
      </c>
      <c r="J120" s="59">
        <v>20</v>
      </c>
    </row>
    <row r="121" spans="1:10" ht="41.4" x14ac:dyDescent="0.25">
      <c r="A121" s="49" t="s">
        <v>46</v>
      </c>
      <c r="B121" s="49" t="s">
        <v>305</v>
      </c>
      <c r="C121" s="50" t="s">
        <v>306</v>
      </c>
      <c r="D121" s="50" t="s">
        <v>315</v>
      </c>
      <c r="E121" s="49" t="s">
        <v>321</v>
      </c>
      <c r="F121" s="97" t="s">
        <v>1372</v>
      </c>
      <c r="G121" s="51" t="s">
        <v>322</v>
      </c>
      <c r="H121" s="50" t="s">
        <v>323</v>
      </c>
      <c r="I121" s="50" t="s">
        <v>310</v>
      </c>
      <c r="J121" s="59">
        <v>320</v>
      </c>
    </row>
    <row r="122" spans="1:10" ht="69" x14ac:dyDescent="0.25">
      <c r="A122" s="49" t="s">
        <v>46</v>
      </c>
      <c r="B122" s="49" t="s">
        <v>305</v>
      </c>
      <c r="C122" s="50" t="s">
        <v>306</v>
      </c>
      <c r="D122" s="50" t="s">
        <v>315</v>
      </c>
      <c r="E122" s="49" t="s">
        <v>50</v>
      </c>
      <c r="F122" s="97" t="s">
        <v>1373</v>
      </c>
      <c r="G122" s="51" t="s">
        <v>324</v>
      </c>
      <c r="H122" s="50" t="s">
        <v>325</v>
      </c>
      <c r="I122" s="50" t="s">
        <v>310</v>
      </c>
      <c r="J122" s="59">
        <v>23</v>
      </c>
    </row>
    <row r="123" spans="1:10" ht="55.2" x14ac:dyDescent="0.25">
      <c r="A123" s="49" t="s">
        <v>46</v>
      </c>
      <c r="B123" s="49" t="s">
        <v>305</v>
      </c>
      <c r="C123" s="50" t="s">
        <v>306</v>
      </c>
      <c r="D123" s="50" t="s">
        <v>315</v>
      </c>
      <c r="E123" s="49" t="s">
        <v>54</v>
      </c>
      <c r="F123" s="97" t="s">
        <v>1374</v>
      </c>
      <c r="G123" s="51" t="s">
        <v>326</v>
      </c>
      <c r="H123" s="50" t="s">
        <v>327</v>
      </c>
      <c r="I123" s="50" t="s">
        <v>310</v>
      </c>
      <c r="J123" s="59">
        <v>29</v>
      </c>
    </row>
    <row r="124" spans="1:10" ht="82.8" x14ac:dyDescent="0.25">
      <c r="A124" s="49" t="s">
        <v>46</v>
      </c>
      <c r="B124" s="49" t="s">
        <v>305</v>
      </c>
      <c r="C124" s="50" t="s">
        <v>306</v>
      </c>
      <c r="D124" s="50" t="s">
        <v>315</v>
      </c>
      <c r="E124" s="49" t="s">
        <v>54</v>
      </c>
      <c r="F124" s="97" t="s">
        <v>1375</v>
      </c>
      <c r="G124" s="51" t="s">
        <v>328</v>
      </c>
      <c r="H124" s="50" t="s">
        <v>329</v>
      </c>
      <c r="I124" s="50" t="s">
        <v>310</v>
      </c>
      <c r="J124" s="59"/>
    </row>
    <row r="125" spans="1:10" ht="69" x14ac:dyDescent="0.25">
      <c r="A125" s="49" t="s">
        <v>46</v>
      </c>
      <c r="B125" s="49" t="s">
        <v>305</v>
      </c>
      <c r="C125" s="50" t="s">
        <v>306</v>
      </c>
      <c r="D125" s="50" t="s">
        <v>315</v>
      </c>
      <c r="E125" s="49" t="s">
        <v>50</v>
      </c>
      <c r="F125" s="97" t="s">
        <v>1376</v>
      </c>
      <c r="G125" s="51" t="s">
        <v>330</v>
      </c>
      <c r="H125" s="50" t="s">
        <v>331</v>
      </c>
      <c r="I125" s="50" t="s">
        <v>310</v>
      </c>
      <c r="J125" s="65">
        <v>0.25</v>
      </c>
    </row>
    <row r="126" spans="1:10" ht="41.4" x14ac:dyDescent="0.25">
      <c r="A126" s="49" t="s">
        <v>46</v>
      </c>
      <c r="B126" s="49" t="s">
        <v>305</v>
      </c>
      <c r="C126" s="50" t="s">
        <v>306</v>
      </c>
      <c r="D126" s="50" t="s">
        <v>315</v>
      </c>
      <c r="E126" s="49" t="s">
        <v>316</v>
      </c>
      <c r="F126" s="97" t="s">
        <v>1377</v>
      </c>
      <c r="G126" s="51" t="s">
        <v>332</v>
      </c>
      <c r="H126" s="50" t="s">
        <v>333</v>
      </c>
      <c r="I126" s="50" t="s">
        <v>310</v>
      </c>
      <c r="J126" s="66">
        <v>0.92</v>
      </c>
    </row>
    <row r="127" spans="1:10" ht="41.4" x14ac:dyDescent="0.25">
      <c r="A127" s="49" t="s">
        <v>46</v>
      </c>
      <c r="B127" s="49" t="s">
        <v>305</v>
      </c>
      <c r="C127" s="50" t="s">
        <v>306</v>
      </c>
      <c r="D127" s="50" t="s">
        <v>315</v>
      </c>
      <c r="E127" s="49" t="s">
        <v>54</v>
      </c>
      <c r="F127" s="97" t="s">
        <v>1378</v>
      </c>
      <c r="G127" s="51" t="s">
        <v>334</v>
      </c>
      <c r="H127" s="50" t="s">
        <v>335</v>
      </c>
      <c r="I127" s="50" t="s">
        <v>310</v>
      </c>
      <c r="J127" s="66">
        <v>95</v>
      </c>
    </row>
    <row r="128" spans="1:10" ht="69" x14ac:dyDescent="0.25">
      <c r="A128" s="49" t="s">
        <v>46</v>
      </c>
      <c r="B128" s="49" t="s">
        <v>305</v>
      </c>
      <c r="C128" s="50" t="s">
        <v>306</v>
      </c>
      <c r="D128" s="50" t="s">
        <v>315</v>
      </c>
      <c r="E128" s="49" t="s">
        <v>50</v>
      </c>
      <c r="F128" s="97" t="s">
        <v>1379</v>
      </c>
      <c r="G128" s="51" t="s">
        <v>336</v>
      </c>
      <c r="H128" s="50" t="s">
        <v>337</v>
      </c>
      <c r="I128" s="50" t="s">
        <v>310</v>
      </c>
      <c r="J128" s="66">
        <v>100</v>
      </c>
    </row>
    <row r="129" spans="1:10" ht="96.6" x14ac:dyDescent="0.25">
      <c r="A129" s="49" t="s">
        <v>46</v>
      </c>
      <c r="B129" s="49" t="s">
        <v>305</v>
      </c>
      <c r="C129" s="50" t="s">
        <v>306</v>
      </c>
      <c r="D129" s="50" t="s">
        <v>315</v>
      </c>
      <c r="E129" s="49" t="s">
        <v>50</v>
      </c>
      <c r="F129" s="97" t="s">
        <v>1380</v>
      </c>
      <c r="G129" s="51" t="s">
        <v>338</v>
      </c>
      <c r="H129" s="50" t="s">
        <v>339</v>
      </c>
      <c r="I129" s="50" t="s">
        <v>310</v>
      </c>
      <c r="J129" s="66"/>
    </row>
    <row r="130" spans="1:10" ht="96.6" x14ac:dyDescent="0.25">
      <c r="A130" s="49" t="s">
        <v>46</v>
      </c>
      <c r="B130" s="49" t="s">
        <v>305</v>
      </c>
      <c r="C130" s="50" t="s">
        <v>306</v>
      </c>
      <c r="D130" s="50" t="s">
        <v>315</v>
      </c>
      <c r="E130" s="49" t="s">
        <v>316</v>
      </c>
      <c r="F130" s="97" t="s">
        <v>1381</v>
      </c>
      <c r="G130" s="51" t="s">
        <v>340</v>
      </c>
      <c r="H130" s="50" t="s">
        <v>341</v>
      </c>
      <c r="I130" s="50" t="s">
        <v>310</v>
      </c>
      <c r="J130" s="59">
        <v>29</v>
      </c>
    </row>
    <row r="131" spans="1:10" ht="69" x14ac:dyDescent="0.25">
      <c r="A131" s="49" t="s">
        <v>46</v>
      </c>
      <c r="B131" s="49" t="s">
        <v>305</v>
      </c>
      <c r="C131" s="50" t="s">
        <v>306</v>
      </c>
      <c r="D131" s="50" t="s">
        <v>315</v>
      </c>
      <c r="E131" s="49" t="s">
        <v>316</v>
      </c>
      <c r="F131" s="97" t="s">
        <v>1382</v>
      </c>
      <c r="G131" s="51" t="s">
        <v>342</v>
      </c>
      <c r="H131" s="50" t="s">
        <v>343</v>
      </c>
      <c r="I131" s="50" t="s">
        <v>310</v>
      </c>
      <c r="J131" s="59">
        <v>29</v>
      </c>
    </row>
    <row r="132" spans="1:10" ht="82.8" x14ac:dyDescent="0.25">
      <c r="A132" s="49" t="s">
        <v>46</v>
      </c>
      <c r="B132" s="49" t="s">
        <v>305</v>
      </c>
      <c r="C132" s="50" t="s">
        <v>306</v>
      </c>
      <c r="D132" s="50" t="s">
        <v>315</v>
      </c>
      <c r="E132" s="49" t="s">
        <v>316</v>
      </c>
      <c r="F132" s="97" t="s">
        <v>1383</v>
      </c>
      <c r="G132" s="51" t="s">
        <v>344</v>
      </c>
      <c r="H132" s="50" t="s">
        <v>345</v>
      </c>
      <c r="I132" s="50" t="s">
        <v>310</v>
      </c>
      <c r="J132" s="59">
        <v>3</v>
      </c>
    </row>
    <row r="133" spans="1:10" ht="69" x14ac:dyDescent="0.25">
      <c r="A133" s="49" t="s">
        <v>46</v>
      </c>
      <c r="B133" s="49" t="s">
        <v>305</v>
      </c>
      <c r="C133" s="50" t="s">
        <v>306</v>
      </c>
      <c r="D133" s="50" t="s">
        <v>315</v>
      </c>
      <c r="E133" s="49" t="s">
        <v>316</v>
      </c>
      <c r="F133" s="97" t="s">
        <v>1384</v>
      </c>
      <c r="G133" s="51" t="s">
        <v>346</v>
      </c>
      <c r="H133" s="50" t="s">
        <v>347</v>
      </c>
      <c r="I133" s="50" t="s">
        <v>310</v>
      </c>
      <c r="J133" s="59"/>
    </row>
    <row r="134" spans="1:10" ht="41.4" x14ac:dyDescent="0.25">
      <c r="A134" s="49" t="s">
        <v>46</v>
      </c>
      <c r="B134" s="49" t="s">
        <v>305</v>
      </c>
      <c r="C134" s="50" t="s">
        <v>306</v>
      </c>
      <c r="D134" s="50" t="s">
        <v>315</v>
      </c>
      <c r="E134" s="49" t="s">
        <v>316</v>
      </c>
      <c r="F134" s="97" t="s">
        <v>1385</v>
      </c>
      <c r="G134" s="51" t="s">
        <v>348</v>
      </c>
      <c r="H134" s="50" t="s">
        <v>349</v>
      </c>
      <c r="I134" s="50" t="s">
        <v>310</v>
      </c>
      <c r="J134" s="63">
        <v>0.69</v>
      </c>
    </row>
    <row r="135" spans="1:10" ht="69" x14ac:dyDescent="0.25">
      <c r="A135" s="49" t="s">
        <v>46</v>
      </c>
      <c r="B135" s="49" t="s">
        <v>305</v>
      </c>
      <c r="C135" s="50" t="s">
        <v>306</v>
      </c>
      <c r="D135" s="50" t="s">
        <v>315</v>
      </c>
      <c r="E135" s="49" t="s">
        <v>316</v>
      </c>
      <c r="F135" s="97" t="s">
        <v>1386</v>
      </c>
      <c r="G135" s="51" t="s">
        <v>350</v>
      </c>
      <c r="H135" s="50" t="s">
        <v>351</v>
      </c>
      <c r="I135" s="50" t="s">
        <v>310</v>
      </c>
      <c r="J135" s="63"/>
    </row>
    <row r="136" spans="1:10" ht="82.8" x14ac:dyDescent="0.25">
      <c r="A136" s="49" t="s">
        <v>46</v>
      </c>
      <c r="B136" s="49" t="s">
        <v>305</v>
      </c>
      <c r="C136" s="50" t="s">
        <v>306</v>
      </c>
      <c r="D136" s="50" t="s">
        <v>315</v>
      </c>
      <c r="E136" s="49" t="s">
        <v>316</v>
      </c>
      <c r="F136" s="97" t="s">
        <v>1387</v>
      </c>
      <c r="G136" s="51" t="s">
        <v>352</v>
      </c>
      <c r="H136" s="50" t="s">
        <v>353</v>
      </c>
      <c r="I136" s="50" t="s">
        <v>310</v>
      </c>
      <c r="J136" s="63"/>
    </row>
    <row r="137" spans="1:10" ht="82.8" x14ac:dyDescent="0.25">
      <c r="A137" s="49" t="s">
        <v>46</v>
      </c>
      <c r="B137" s="49" t="s">
        <v>305</v>
      </c>
      <c r="C137" s="50" t="s">
        <v>306</v>
      </c>
      <c r="D137" s="50" t="s">
        <v>315</v>
      </c>
      <c r="E137" s="49" t="s">
        <v>316</v>
      </c>
      <c r="F137" s="97" t="s">
        <v>1388</v>
      </c>
      <c r="G137" s="51" t="s">
        <v>354</v>
      </c>
      <c r="H137" s="50" t="s">
        <v>355</v>
      </c>
      <c r="I137" s="50" t="s">
        <v>310</v>
      </c>
      <c r="J137" s="63"/>
    </row>
    <row r="138" spans="1:10" ht="69" x14ac:dyDescent="0.25">
      <c r="A138" s="49" t="s">
        <v>46</v>
      </c>
      <c r="B138" s="49" t="s">
        <v>305</v>
      </c>
      <c r="C138" s="50" t="s">
        <v>306</v>
      </c>
      <c r="D138" s="50" t="s">
        <v>315</v>
      </c>
      <c r="E138" s="49" t="s">
        <v>316</v>
      </c>
      <c r="F138" s="97" t="s">
        <v>1389</v>
      </c>
      <c r="G138" s="51" t="s">
        <v>356</v>
      </c>
      <c r="H138" s="50" t="s">
        <v>357</v>
      </c>
      <c r="I138" s="50" t="s">
        <v>310</v>
      </c>
      <c r="J138" s="63">
        <v>0.56000000000000005</v>
      </c>
    </row>
    <row r="139" spans="1:10" ht="55.2" x14ac:dyDescent="0.25">
      <c r="A139" s="49" t="s">
        <v>46</v>
      </c>
      <c r="B139" s="49" t="s">
        <v>305</v>
      </c>
      <c r="C139" s="50" t="s">
        <v>306</v>
      </c>
      <c r="D139" s="50" t="s">
        <v>315</v>
      </c>
      <c r="E139" s="49" t="s">
        <v>316</v>
      </c>
      <c r="F139" s="97" t="s">
        <v>1390</v>
      </c>
      <c r="G139" s="51" t="s">
        <v>358</v>
      </c>
      <c r="H139" s="50" t="s">
        <v>359</v>
      </c>
      <c r="I139" s="50" t="s">
        <v>310</v>
      </c>
      <c r="J139" s="59">
        <v>21</v>
      </c>
    </row>
    <row r="140" spans="1:10" ht="55.2" x14ac:dyDescent="0.25">
      <c r="A140" s="49" t="s">
        <v>46</v>
      </c>
      <c r="B140" s="49" t="s">
        <v>305</v>
      </c>
      <c r="C140" s="50" t="s">
        <v>306</v>
      </c>
      <c r="D140" s="50" t="s">
        <v>315</v>
      </c>
      <c r="E140" s="49" t="s">
        <v>316</v>
      </c>
      <c r="F140" s="97" t="s">
        <v>1391</v>
      </c>
      <c r="G140" s="51" t="s">
        <v>360</v>
      </c>
      <c r="H140" s="50" t="s">
        <v>361</v>
      </c>
      <c r="I140" s="50" t="s">
        <v>310</v>
      </c>
      <c r="J140" s="59">
        <v>0</v>
      </c>
    </row>
    <row r="141" spans="1:10" ht="82.8" x14ac:dyDescent="0.25">
      <c r="A141" s="49" t="s">
        <v>46</v>
      </c>
      <c r="B141" s="49" t="s">
        <v>305</v>
      </c>
      <c r="C141" s="50" t="s">
        <v>306</v>
      </c>
      <c r="D141" s="50" t="s">
        <v>315</v>
      </c>
      <c r="E141" s="49" t="s">
        <v>50</v>
      </c>
      <c r="F141" s="97" t="s">
        <v>1392</v>
      </c>
      <c r="G141" s="51" t="s">
        <v>362</v>
      </c>
      <c r="H141" s="50" t="s">
        <v>363</v>
      </c>
      <c r="I141" s="50" t="s">
        <v>310</v>
      </c>
      <c r="J141" s="59">
        <v>29</v>
      </c>
    </row>
    <row r="142" spans="1:10" ht="110.4" x14ac:dyDescent="0.25">
      <c r="A142" s="49" t="s">
        <v>46</v>
      </c>
      <c r="B142" s="49" t="s">
        <v>305</v>
      </c>
      <c r="C142" s="50" t="s">
        <v>306</v>
      </c>
      <c r="D142" s="50" t="s">
        <v>315</v>
      </c>
      <c r="E142" s="49" t="s">
        <v>50</v>
      </c>
      <c r="F142" s="97" t="s">
        <v>1393</v>
      </c>
      <c r="G142" s="51" t="s">
        <v>364</v>
      </c>
      <c r="H142" s="50" t="s">
        <v>365</v>
      </c>
      <c r="I142" s="50" t="s">
        <v>310</v>
      </c>
      <c r="J142" s="59"/>
    </row>
    <row r="143" spans="1:10" ht="41.4" x14ac:dyDescent="0.25">
      <c r="A143" s="49" t="s">
        <v>46</v>
      </c>
      <c r="B143" s="49" t="s">
        <v>305</v>
      </c>
      <c r="C143" s="50" t="s">
        <v>306</v>
      </c>
      <c r="D143" s="50" t="s">
        <v>315</v>
      </c>
      <c r="E143" s="49" t="s">
        <v>316</v>
      </c>
      <c r="F143" s="97" t="s">
        <v>1394</v>
      </c>
      <c r="G143" s="51" t="s">
        <v>366</v>
      </c>
      <c r="H143" s="50" t="s">
        <v>367</v>
      </c>
      <c r="I143" s="50" t="s">
        <v>310</v>
      </c>
      <c r="J143" s="63">
        <v>0.02</v>
      </c>
    </row>
    <row r="144" spans="1:10" ht="41.4" x14ac:dyDescent="0.25">
      <c r="A144" s="49" t="s">
        <v>46</v>
      </c>
      <c r="B144" s="49" t="s">
        <v>305</v>
      </c>
      <c r="C144" s="50" t="s">
        <v>306</v>
      </c>
      <c r="D144" s="50" t="s">
        <v>315</v>
      </c>
      <c r="E144" s="49" t="s">
        <v>316</v>
      </c>
      <c r="F144" s="97" t="s">
        <v>1395</v>
      </c>
      <c r="G144" s="51" t="s">
        <v>368</v>
      </c>
      <c r="H144" s="50" t="s">
        <v>369</v>
      </c>
      <c r="I144" s="50" t="s">
        <v>310</v>
      </c>
      <c r="J144" s="63"/>
    </row>
    <row r="145" spans="1:10" ht="55.2" x14ac:dyDescent="0.25">
      <c r="A145" s="49" t="s">
        <v>46</v>
      </c>
      <c r="B145" s="49" t="s">
        <v>305</v>
      </c>
      <c r="C145" s="50" t="s">
        <v>306</v>
      </c>
      <c r="D145" s="50" t="s">
        <v>315</v>
      </c>
      <c r="E145" s="49" t="s">
        <v>50</v>
      </c>
      <c r="F145" s="97" t="s">
        <v>1396</v>
      </c>
      <c r="G145" s="51" t="s">
        <v>370</v>
      </c>
      <c r="H145" s="50" t="s">
        <v>371</v>
      </c>
      <c r="I145" s="50" t="s">
        <v>310</v>
      </c>
      <c r="J145" s="59">
        <v>25</v>
      </c>
    </row>
    <row r="146" spans="1:10" ht="41.4" x14ac:dyDescent="0.25">
      <c r="A146" s="49" t="s">
        <v>46</v>
      </c>
      <c r="B146" s="49" t="s">
        <v>305</v>
      </c>
      <c r="C146" s="50" t="s">
        <v>306</v>
      </c>
      <c r="D146" s="50" t="s">
        <v>315</v>
      </c>
      <c r="E146" s="49" t="s">
        <v>316</v>
      </c>
      <c r="F146" s="97" t="s">
        <v>1397</v>
      </c>
      <c r="G146" s="51" t="s">
        <v>372</v>
      </c>
      <c r="H146" s="50" t="s">
        <v>373</v>
      </c>
      <c r="I146" s="50" t="s">
        <v>310</v>
      </c>
      <c r="J146" s="59">
        <v>25</v>
      </c>
    </row>
    <row r="147" spans="1:10" ht="41.4" x14ac:dyDescent="0.25">
      <c r="A147" s="49" t="s">
        <v>46</v>
      </c>
      <c r="B147" s="49" t="s">
        <v>305</v>
      </c>
      <c r="C147" s="50" t="s">
        <v>306</v>
      </c>
      <c r="D147" s="50" t="s">
        <v>315</v>
      </c>
      <c r="E147" s="49" t="s">
        <v>316</v>
      </c>
      <c r="F147" s="97" t="s">
        <v>1398</v>
      </c>
      <c r="G147" s="51" t="s">
        <v>374</v>
      </c>
      <c r="H147" s="50" t="s">
        <v>375</v>
      </c>
      <c r="I147" s="50" t="s">
        <v>310</v>
      </c>
      <c r="J147" s="59">
        <v>0</v>
      </c>
    </row>
    <row r="148" spans="1:10" ht="27.6" x14ac:dyDescent="0.25">
      <c r="A148" s="49" t="s">
        <v>46</v>
      </c>
      <c r="B148" s="49" t="s">
        <v>305</v>
      </c>
      <c r="C148" s="50" t="s">
        <v>306</v>
      </c>
      <c r="D148" s="50" t="s">
        <v>315</v>
      </c>
      <c r="E148" s="49" t="s">
        <v>316</v>
      </c>
      <c r="F148" s="97" t="s">
        <v>1399</v>
      </c>
      <c r="G148" s="51" t="s">
        <v>376</v>
      </c>
      <c r="H148" s="50" t="s">
        <v>377</v>
      </c>
      <c r="I148" s="50" t="s">
        <v>310</v>
      </c>
      <c r="J148" s="64">
        <v>1</v>
      </c>
    </row>
    <row r="149" spans="1:10" ht="69" x14ac:dyDescent="0.25">
      <c r="A149" s="49" t="s">
        <v>46</v>
      </c>
      <c r="B149" s="49" t="s">
        <v>305</v>
      </c>
      <c r="C149" s="50" t="s">
        <v>306</v>
      </c>
      <c r="D149" s="50" t="s">
        <v>378</v>
      </c>
      <c r="E149" s="49" t="s">
        <v>316</v>
      </c>
      <c r="F149" s="97" t="s">
        <v>1400</v>
      </c>
      <c r="G149" s="51" t="s">
        <v>379</v>
      </c>
      <c r="H149" s="50" t="s">
        <v>380</v>
      </c>
      <c r="I149" s="50" t="s">
        <v>310</v>
      </c>
      <c r="J149" s="59">
        <v>0</v>
      </c>
    </row>
    <row r="150" spans="1:10" ht="55.2" x14ac:dyDescent="0.25">
      <c r="A150" s="49" t="s">
        <v>46</v>
      </c>
      <c r="B150" s="49" t="s">
        <v>305</v>
      </c>
      <c r="C150" s="50" t="s">
        <v>381</v>
      </c>
      <c r="D150" s="50" t="s">
        <v>382</v>
      </c>
      <c r="E150" s="49" t="s">
        <v>316</v>
      </c>
      <c r="F150" s="97" t="s">
        <v>1401</v>
      </c>
      <c r="G150" s="51" t="s">
        <v>383</v>
      </c>
      <c r="H150" s="50" t="s">
        <v>367</v>
      </c>
      <c r="I150" s="50" t="s">
        <v>310</v>
      </c>
      <c r="J150" s="59">
        <v>0</v>
      </c>
    </row>
    <row r="151" spans="1:10" ht="55.2" x14ac:dyDescent="0.25">
      <c r="A151" s="49" t="s">
        <v>46</v>
      </c>
      <c r="B151" s="49" t="s">
        <v>305</v>
      </c>
      <c r="C151" s="50" t="s">
        <v>381</v>
      </c>
      <c r="D151" s="50" t="s">
        <v>382</v>
      </c>
      <c r="E151" s="49" t="s">
        <v>316</v>
      </c>
      <c r="F151" s="97" t="s">
        <v>1402</v>
      </c>
      <c r="G151" s="51" t="s">
        <v>384</v>
      </c>
      <c r="H151" s="50" t="s">
        <v>385</v>
      </c>
      <c r="I151" s="50" t="s">
        <v>310</v>
      </c>
      <c r="J151" s="61">
        <v>0</v>
      </c>
    </row>
    <row r="152" spans="1:10" ht="55.2" x14ac:dyDescent="0.25">
      <c r="A152" s="49" t="s">
        <v>46</v>
      </c>
      <c r="B152" s="49" t="s">
        <v>305</v>
      </c>
      <c r="C152" s="50" t="s">
        <v>381</v>
      </c>
      <c r="D152" s="50" t="s">
        <v>382</v>
      </c>
      <c r="E152" s="49" t="s">
        <v>316</v>
      </c>
      <c r="F152" s="97" t="s">
        <v>1403</v>
      </c>
      <c r="G152" s="51" t="s">
        <v>386</v>
      </c>
      <c r="H152" s="50" t="s">
        <v>387</v>
      </c>
      <c r="I152" s="50" t="s">
        <v>310</v>
      </c>
      <c r="J152" s="59">
        <v>0</v>
      </c>
    </row>
    <row r="153" spans="1:10" ht="55.2" x14ac:dyDescent="0.25">
      <c r="A153" s="49" t="s">
        <v>46</v>
      </c>
      <c r="B153" s="49" t="s">
        <v>305</v>
      </c>
      <c r="C153" s="50" t="s">
        <v>381</v>
      </c>
      <c r="D153" s="50" t="s">
        <v>382</v>
      </c>
      <c r="E153" s="49" t="s">
        <v>50</v>
      </c>
      <c r="F153" s="97" t="s">
        <v>1404</v>
      </c>
      <c r="G153" s="51" t="s">
        <v>388</v>
      </c>
      <c r="H153" s="50" t="s">
        <v>389</v>
      </c>
      <c r="I153" s="50" t="s">
        <v>310</v>
      </c>
      <c r="J153" s="64">
        <v>0.25</v>
      </c>
    </row>
    <row r="154" spans="1:10" ht="55.2" x14ac:dyDescent="0.25">
      <c r="A154" s="49" t="s">
        <v>46</v>
      </c>
      <c r="B154" s="49" t="s">
        <v>305</v>
      </c>
      <c r="C154" s="50" t="s">
        <v>381</v>
      </c>
      <c r="D154" s="50" t="s">
        <v>382</v>
      </c>
      <c r="E154" s="49" t="s">
        <v>50</v>
      </c>
      <c r="F154" s="97" t="s">
        <v>1405</v>
      </c>
      <c r="G154" s="51" t="s">
        <v>390</v>
      </c>
      <c r="H154" s="50" t="s">
        <v>391</v>
      </c>
      <c r="I154" s="50" t="s">
        <v>310</v>
      </c>
      <c r="J154" s="59">
        <v>1</v>
      </c>
    </row>
    <row r="155" spans="1:10" ht="41.4" x14ac:dyDescent="0.25">
      <c r="A155" s="49" t="s">
        <v>46</v>
      </c>
      <c r="B155" s="49" t="s">
        <v>305</v>
      </c>
      <c r="C155" s="50" t="s">
        <v>381</v>
      </c>
      <c r="D155" s="50" t="s">
        <v>382</v>
      </c>
      <c r="E155" s="49" t="s">
        <v>50</v>
      </c>
      <c r="F155" s="97" t="s">
        <v>1406</v>
      </c>
      <c r="G155" s="51" t="s">
        <v>392</v>
      </c>
      <c r="H155" s="50" t="s">
        <v>393</v>
      </c>
      <c r="I155" s="50" t="s">
        <v>310</v>
      </c>
      <c r="J155" s="59" t="s">
        <v>1179</v>
      </c>
    </row>
    <row r="156" spans="1:10" ht="41.4" x14ac:dyDescent="0.25">
      <c r="A156" s="49" t="s">
        <v>46</v>
      </c>
      <c r="B156" s="49" t="s">
        <v>305</v>
      </c>
      <c r="C156" s="50" t="s">
        <v>381</v>
      </c>
      <c r="D156" s="50" t="s">
        <v>382</v>
      </c>
      <c r="E156" s="49" t="s">
        <v>50</v>
      </c>
      <c r="F156" s="97" t="s">
        <v>1407</v>
      </c>
      <c r="G156" s="51" t="s">
        <v>394</v>
      </c>
      <c r="H156" s="50" t="s">
        <v>395</v>
      </c>
      <c r="I156" s="50" t="s">
        <v>310</v>
      </c>
      <c r="J156" s="59">
        <v>0</v>
      </c>
    </row>
    <row r="157" spans="1:10" ht="69" x14ac:dyDescent="0.25">
      <c r="A157" s="49" t="s">
        <v>46</v>
      </c>
      <c r="B157" s="49" t="s">
        <v>305</v>
      </c>
      <c r="C157" s="50" t="s">
        <v>381</v>
      </c>
      <c r="D157" s="50" t="s">
        <v>396</v>
      </c>
      <c r="E157" s="49" t="s">
        <v>316</v>
      </c>
      <c r="F157" s="97" t="s">
        <v>1408</v>
      </c>
      <c r="G157" s="51" t="s">
        <v>397</v>
      </c>
      <c r="H157" s="50" t="s">
        <v>380</v>
      </c>
      <c r="I157" s="50" t="s">
        <v>310</v>
      </c>
      <c r="J157" s="61">
        <v>0</v>
      </c>
    </row>
    <row r="158" spans="1:10" ht="69" x14ac:dyDescent="0.25">
      <c r="A158" s="49" t="s">
        <v>46</v>
      </c>
      <c r="B158" s="49" t="s">
        <v>305</v>
      </c>
      <c r="C158" s="50" t="s">
        <v>381</v>
      </c>
      <c r="D158" s="50" t="s">
        <v>396</v>
      </c>
      <c r="E158" s="49" t="s">
        <v>316</v>
      </c>
      <c r="F158" s="97" t="s">
        <v>1409</v>
      </c>
      <c r="G158" s="51" t="s">
        <v>398</v>
      </c>
      <c r="H158" s="50" t="s">
        <v>380</v>
      </c>
      <c r="I158" s="50" t="s">
        <v>310</v>
      </c>
      <c r="J158" s="61">
        <v>0</v>
      </c>
    </row>
    <row r="159" spans="1:10" ht="41.4" x14ac:dyDescent="0.25">
      <c r="A159" s="49" t="s">
        <v>46</v>
      </c>
      <c r="B159" s="49" t="s">
        <v>305</v>
      </c>
      <c r="C159" s="50" t="s">
        <v>381</v>
      </c>
      <c r="D159" s="50" t="s">
        <v>396</v>
      </c>
      <c r="E159" s="49" t="s">
        <v>50</v>
      </c>
      <c r="F159" s="97" t="s">
        <v>1410</v>
      </c>
      <c r="G159" s="51" t="s">
        <v>399</v>
      </c>
      <c r="H159" s="50" t="s">
        <v>400</v>
      </c>
      <c r="I159" s="50" t="s">
        <v>310</v>
      </c>
      <c r="J159" s="59">
        <v>2</v>
      </c>
    </row>
    <row r="160" spans="1:10" ht="82.8" x14ac:dyDescent="0.25">
      <c r="A160" s="49" t="s">
        <v>46</v>
      </c>
      <c r="B160" s="49" t="s">
        <v>305</v>
      </c>
      <c r="C160" s="50" t="s">
        <v>381</v>
      </c>
      <c r="D160" s="50" t="s">
        <v>396</v>
      </c>
      <c r="E160" s="49" t="s">
        <v>316</v>
      </c>
      <c r="F160" s="97" t="s">
        <v>1411</v>
      </c>
      <c r="G160" s="51" t="s">
        <v>401</v>
      </c>
      <c r="H160" s="50" t="s">
        <v>402</v>
      </c>
      <c r="I160" s="50" t="s">
        <v>310</v>
      </c>
      <c r="J160" s="59">
        <v>0</v>
      </c>
    </row>
    <row r="161" spans="1:10" ht="82.8" x14ac:dyDescent="0.25">
      <c r="A161" s="49" t="s">
        <v>46</v>
      </c>
      <c r="B161" s="49" t="s">
        <v>305</v>
      </c>
      <c r="C161" s="50" t="s">
        <v>381</v>
      </c>
      <c r="D161" s="50" t="s">
        <v>396</v>
      </c>
      <c r="E161" s="49" t="s">
        <v>316</v>
      </c>
      <c r="F161" s="97" t="s">
        <v>1412</v>
      </c>
      <c r="G161" s="54" t="s">
        <v>403</v>
      </c>
      <c r="H161" s="50" t="s">
        <v>404</v>
      </c>
      <c r="I161" s="50" t="s">
        <v>310</v>
      </c>
      <c r="J161" s="59">
        <v>0</v>
      </c>
    </row>
    <row r="162" spans="1:10" ht="55.2" x14ac:dyDescent="0.25">
      <c r="A162" s="49" t="s">
        <v>46</v>
      </c>
      <c r="B162" s="49" t="s">
        <v>305</v>
      </c>
      <c r="C162" s="50" t="s">
        <v>381</v>
      </c>
      <c r="D162" s="50" t="s">
        <v>396</v>
      </c>
      <c r="E162" s="49" t="s">
        <v>316</v>
      </c>
      <c r="F162" s="97" t="s">
        <v>1413</v>
      </c>
      <c r="G162" s="51" t="s">
        <v>405</v>
      </c>
      <c r="H162" s="50" t="s">
        <v>406</v>
      </c>
      <c r="I162" s="50" t="s">
        <v>310</v>
      </c>
      <c r="J162" s="59">
        <v>9</v>
      </c>
    </row>
    <row r="163" spans="1:10" ht="69" x14ac:dyDescent="0.25">
      <c r="A163" s="49" t="s">
        <v>46</v>
      </c>
      <c r="B163" s="49" t="s">
        <v>305</v>
      </c>
      <c r="C163" s="50" t="s">
        <v>381</v>
      </c>
      <c r="D163" s="50" t="s">
        <v>396</v>
      </c>
      <c r="E163" s="49" t="s">
        <v>316</v>
      </c>
      <c r="F163" s="97" t="s">
        <v>1414</v>
      </c>
      <c r="G163" s="51" t="s">
        <v>407</v>
      </c>
      <c r="H163" s="50" t="s">
        <v>408</v>
      </c>
      <c r="I163" s="50" t="s">
        <v>310</v>
      </c>
      <c r="J163" s="59">
        <v>3</v>
      </c>
    </row>
    <row r="164" spans="1:10" ht="69" x14ac:dyDescent="0.25">
      <c r="A164" s="49" t="s">
        <v>46</v>
      </c>
      <c r="B164" s="49" t="s">
        <v>305</v>
      </c>
      <c r="C164" s="50" t="s">
        <v>381</v>
      </c>
      <c r="D164" s="50" t="s">
        <v>396</v>
      </c>
      <c r="E164" s="49" t="s">
        <v>316</v>
      </c>
      <c r="F164" s="97" t="s">
        <v>1415</v>
      </c>
      <c r="G164" s="54" t="s">
        <v>409</v>
      </c>
      <c r="H164" s="50" t="s">
        <v>410</v>
      </c>
      <c r="I164" s="50" t="s">
        <v>310</v>
      </c>
      <c r="J164" s="59">
        <v>2</v>
      </c>
    </row>
    <row r="165" spans="1:10" ht="41.4" x14ac:dyDescent="0.25">
      <c r="A165" s="49" t="s">
        <v>46</v>
      </c>
      <c r="B165" s="49" t="s">
        <v>305</v>
      </c>
      <c r="C165" s="50" t="s">
        <v>381</v>
      </c>
      <c r="D165" s="50" t="s">
        <v>396</v>
      </c>
      <c r="E165" s="49" t="s">
        <v>316</v>
      </c>
      <c r="F165" s="97" t="s">
        <v>1416</v>
      </c>
      <c r="G165" s="54" t="s">
        <v>411</v>
      </c>
      <c r="H165" s="50" t="s">
        <v>412</v>
      </c>
      <c r="I165" s="50" t="s">
        <v>310</v>
      </c>
      <c r="J165" s="59">
        <v>0</v>
      </c>
    </row>
    <row r="166" spans="1:10" ht="69" x14ac:dyDescent="0.25">
      <c r="A166" s="49" t="s">
        <v>46</v>
      </c>
      <c r="B166" s="49" t="s">
        <v>305</v>
      </c>
      <c r="C166" s="50" t="s">
        <v>413</v>
      </c>
      <c r="D166" s="50" t="s">
        <v>414</v>
      </c>
      <c r="E166" s="49" t="s">
        <v>54</v>
      </c>
      <c r="F166" s="97" t="s">
        <v>1417</v>
      </c>
      <c r="G166" s="51" t="s">
        <v>415</v>
      </c>
      <c r="H166" s="50" t="s">
        <v>416</v>
      </c>
      <c r="I166" s="50" t="s">
        <v>417</v>
      </c>
      <c r="J166" s="59">
        <v>0</v>
      </c>
    </row>
    <row r="167" spans="1:10" ht="69" x14ac:dyDescent="0.25">
      <c r="A167" s="49" t="s">
        <v>46</v>
      </c>
      <c r="B167" s="49" t="s">
        <v>305</v>
      </c>
      <c r="C167" s="50" t="s">
        <v>413</v>
      </c>
      <c r="D167" s="50" t="s">
        <v>414</v>
      </c>
      <c r="E167" s="49" t="s">
        <v>418</v>
      </c>
      <c r="F167" s="97" t="s">
        <v>1418</v>
      </c>
      <c r="G167" s="51" t="s">
        <v>419</v>
      </c>
      <c r="H167" s="50" t="s">
        <v>420</v>
      </c>
      <c r="I167" s="50" t="s">
        <v>421</v>
      </c>
      <c r="J167" s="59">
        <v>2000</v>
      </c>
    </row>
    <row r="168" spans="1:10" ht="82.8" x14ac:dyDescent="0.25">
      <c r="A168" s="49" t="s">
        <v>46</v>
      </c>
      <c r="B168" s="49" t="s">
        <v>305</v>
      </c>
      <c r="C168" s="50" t="s">
        <v>413</v>
      </c>
      <c r="D168" s="50" t="s">
        <v>414</v>
      </c>
      <c r="E168" s="49" t="s">
        <v>418</v>
      </c>
      <c r="F168" s="97" t="s">
        <v>1419</v>
      </c>
      <c r="G168" s="51" t="s">
        <v>422</v>
      </c>
      <c r="H168" s="50" t="s">
        <v>423</v>
      </c>
      <c r="I168" s="50" t="s">
        <v>421</v>
      </c>
      <c r="J168" s="59"/>
    </row>
    <row r="169" spans="1:10" ht="55.2" x14ac:dyDescent="0.25">
      <c r="A169" s="49" t="s">
        <v>46</v>
      </c>
      <c r="B169" s="49" t="s">
        <v>305</v>
      </c>
      <c r="C169" s="50" t="s">
        <v>413</v>
      </c>
      <c r="D169" s="50" t="s">
        <v>414</v>
      </c>
      <c r="E169" s="49" t="s">
        <v>418</v>
      </c>
      <c r="F169" s="97" t="s">
        <v>1420</v>
      </c>
      <c r="G169" s="51" t="s">
        <v>424</v>
      </c>
      <c r="H169" s="50" t="s">
        <v>425</v>
      </c>
      <c r="I169" s="50" t="s">
        <v>421</v>
      </c>
      <c r="J169" s="59"/>
    </row>
    <row r="170" spans="1:10" ht="69" x14ac:dyDescent="0.25">
      <c r="A170" s="49" t="s">
        <v>46</v>
      </c>
      <c r="B170" s="49" t="s">
        <v>305</v>
      </c>
      <c r="C170" s="50" t="s">
        <v>413</v>
      </c>
      <c r="D170" s="50" t="s">
        <v>414</v>
      </c>
      <c r="E170" s="49" t="s">
        <v>418</v>
      </c>
      <c r="F170" s="97" t="s">
        <v>1421</v>
      </c>
      <c r="G170" s="51" t="s">
        <v>426</v>
      </c>
      <c r="H170" s="50" t="s">
        <v>427</v>
      </c>
      <c r="I170" s="50" t="s">
        <v>421</v>
      </c>
      <c r="J170" s="59"/>
    </row>
    <row r="171" spans="1:10" ht="55.2" x14ac:dyDescent="0.25">
      <c r="A171" s="49" t="s">
        <v>46</v>
      </c>
      <c r="B171" s="49" t="s">
        <v>305</v>
      </c>
      <c r="C171" s="50" t="s">
        <v>413</v>
      </c>
      <c r="D171" s="50" t="s">
        <v>414</v>
      </c>
      <c r="E171" s="49" t="s">
        <v>418</v>
      </c>
      <c r="F171" s="97" t="s">
        <v>1422</v>
      </c>
      <c r="G171" s="51" t="s">
        <v>428</v>
      </c>
      <c r="H171" s="50" t="s">
        <v>429</v>
      </c>
      <c r="I171" s="50" t="s">
        <v>421</v>
      </c>
      <c r="J171" s="59"/>
    </row>
    <row r="172" spans="1:10" ht="82.8" x14ac:dyDescent="0.25">
      <c r="A172" s="49" t="s">
        <v>46</v>
      </c>
      <c r="B172" s="49" t="s">
        <v>305</v>
      </c>
      <c r="C172" s="50" t="s">
        <v>413</v>
      </c>
      <c r="D172" s="50" t="s">
        <v>414</v>
      </c>
      <c r="E172" s="49" t="s">
        <v>54</v>
      </c>
      <c r="F172" s="97" t="s">
        <v>1423</v>
      </c>
      <c r="G172" s="51" t="s">
        <v>430</v>
      </c>
      <c r="H172" s="50" t="s">
        <v>323</v>
      </c>
      <c r="I172" s="50" t="s">
        <v>417</v>
      </c>
      <c r="J172" s="59">
        <v>500</v>
      </c>
    </row>
    <row r="173" spans="1:10" ht="41.4" x14ac:dyDescent="0.25">
      <c r="A173" s="49" t="s">
        <v>46</v>
      </c>
      <c r="B173" s="49" t="s">
        <v>305</v>
      </c>
      <c r="C173" s="50" t="s">
        <v>413</v>
      </c>
      <c r="D173" s="50" t="s">
        <v>414</v>
      </c>
      <c r="E173" s="49" t="s">
        <v>54</v>
      </c>
      <c r="F173" s="97" t="s">
        <v>1424</v>
      </c>
      <c r="G173" s="51" t="s">
        <v>431</v>
      </c>
      <c r="H173" s="50" t="s">
        <v>432</v>
      </c>
      <c r="I173" s="50" t="s">
        <v>417</v>
      </c>
      <c r="J173" s="59">
        <v>550</v>
      </c>
    </row>
    <row r="174" spans="1:10" ht="82.8" x14ac:dyDescent="0.25">
      <c r="A174" s="49" t="s">
        <v>46</v>
      </c>
      <c r="B174" s="49" t="s">
        <v>305</v>
      </c>
      <c r="C174" s="50" t="s">
        <v>413</v>
      </c>
      <c r="D174" s="50" t="s">
        <v>414</v>
      </c>
      <c r="E174" s="49" t="s">
        <v>316</v>
      </c>
      <c r="F174" s="97" t="s">
        <v>1425</v>
      </c>
      <c r="G174" s="51" t="s">
        <v>433</v>
      </c>
      <c r="H174" s="50" t="s">
        <v>434</v>
      </c>
      <c r="I174" s="50" t="s">
        <v>310</v>
      </c>
      <c r="J174" s="59"/>
    </row>
    <row r="175" spans="1:10" ht="41.4" x14ac:dyDescent="0.25">
      <c r="A175" s="49" t="s">
        <v>46</v>
      </c>
      <c r="B175" s="49" t="s">
        <v>305</v>
      </c>
      <c r="C175" s="50" t="s">
        <v>413</v>
      </c>
      <c r="D175" s="50" t="s">
        <v>414</v>
      </c>
      <c r="E175" s="49" t="s">
        <v>316</v>
      </c>
      <c r="F175" s="97" t="s">
        <v>1426</v>
      </c>
      <c r="G175" s="51" t="s">
        <v>435</v>
      </c>
      <c r="H175" s="50" t="s">
        <v>89</v>
      </c>
      <c r="I175" s="50" t="s">
        <v>310</v>
      </c>
      <c r="J175" s="59"/>
    </row>
    <row r="176" spans="1:10" ht="82.8" x14ac:dyDescent="0.25">
      <c r="A176" s="49" t="s">
        <v>46</v>
      </c>
      <c r="B176" s="49" t="s">
        <v>305</v>
      </c>
      <c r="C176" s="50" t="s">
        <v>413</v>
      </c>
      <c r="D176" s="50" t="s">
        <v>414</v>
      </c>
      <c r="E176" s="49" t="s">
        <v>418</v>
      </c>
      <c r="F176" s="97" t="s">
        <v>1427</v>
      </c>
      <c r="G176" s="51" t="s">
        <v>436</v>
      </c>
      <c r="H176" s="50" t="s">
        <v>437</v>
      </c>
      <c r="I176" s="50" t="s">
        <v>310</v>
      </c>
      <c r="J176" s="59">
        <v>1</v>
      </c>
    </row>
    <row r="177" spans="1:10" ht="69" x14ac:dyDescent="0.25">
      <c r="A177" s="49" t="s">
        <v>46</v>
      </c>
      <c r="B177" s="49" t="s">
        <v>305</v>
      </c>
      <c r="C177" s="50" t="s">
        <v>413</v>
      </c>
      <c r="D177" s="50" t="s">
        <v>414</v>
      </c>
      <c r="E177" s="49" t="s">
        <v>50</v>
      </c>
      <c r="F177" s="97" t="s">
        <v>1428</v>
      </c>
      <c r="G177" s="51" t="s">
        <v>438</v>
      </c>
      <c r="H177" s="50" t="s">
        <v>439</v>
      </c>
      <c r="I177" s="50" t="s">
        <v>417</v>
      </c>
      <c r="J177" s="59">
        <v>0</v>
      </c>
    </row>
    <row r="178" spans="1:10" ht="82.8" x14ac:dyDescent="0.25">
      <c r="A178" s="49" t="s">
        <v>46</v>
      </c>
      <c r="B178" s="49" t="s">
        <v>305</v>
      </c>
      <c r="C178" s="50" t="s">
        <v>413</v>
      </c>
      <c r="D178" s="50" t="s">
        <v>414</v>
      </c>
      <c r="E178" s="49" t="s">
        <v>50</v>
      </c>
      <c r="F178" s="97" t="s">
        <v>1429</v>
      </c>
      <c r="G178" s="51" t="s">
        <v>440</v>
      </c>
      <c r="H178" s="50" t="s">
        <v>441</v>
      </c>
      <c r="I178" s="50" t="s">
        <v>310</v>
      </c>
      <c r="J178" s="59">
        <v>25</v>
      </c>
    </row>
    <row r="179" spans="1:10" ht="55.2" x14ac:dyDescent="0.25">
      <c r="A179" s="49" t="s">
        <v>46</v>
      </c>
      <c r="B179" s="49" t="s">
        <v>305</v>
      </c>
      <c r="C179" s="50" t="s">
        <v>413</v>
      </c>
      <c r="D179" s="50" t="s">
        <v>414</v>
      </c>
      <c r="E179" s="49" t="s">
        <v>50</v>
      </c>
      <c r="F179" s="97" t="s">
        <v>1430</v>
      </c>
      <c r="G179" s="51" t="s">
        <v>442</v>
      </c>
      <c r="H179" s="50" t="s">
        <v>443</v>
      </c>
      <c r="I179" s="50" t="s">
        <v>417</v>
      </c>
      <c r="J179" s="59">
        <v>0</v>
      </c>
    </row>
    <row r="180" spans="1:10" ht="55.2" x14ac:dyDescent="0.25">
      <c r="A180" s="49" t="s">
        <v>46</v>
      </c>
      <c r="B180" s="49" t="s">
        <v>305</v>
      </c>
      <c r="C180" s="50" t="s">
        <v>413</v>
      </c>
      <c r="D180" s="50" t="s">
        <v>444</v>
      </c>
      <c r="E180" s="49" t="s">
        <v>418</v>
      </c>
      <c r="F180" s="97" t="s">
        <v>1431</v>
      </c>
      <c r="G180" s="51" t="s">
        <v>445</v>
      </c>
      <c r="H180" s="50" t="s">
        <v>446</v>
      </c>
      <c r="I180" s="50" t="s">
        <v>417</v>
      </c>
      <c r="J180" s="59">
        <v>148000</v>
      </c>
    </row>
    <row r="181" spans="1:10" ht="69" x14ac:dyDescent="0.25">
      <c r="A181" s="49" t="s">
        <v>46</v>
      </c>
      <c r="B181" s="49" t="s">
        <v>305</v>
      </c>
      <c r="C181" s="50" t="s">
        <v>413</v>
      </c>
      <c r="D181" s="50" t="s">
        <v>444</v>
      </c>
      <c r="E181" s="49" t="s">
        <v>50</v>
      </c>
      <c r="F181" s="97" t="s">
        <v>1432</v>
      </c>
      <c r="G181" s="51" t="s">
        <v>447</v>
      </c>
      <c r="H181" s="50" t="s">
        <v>448</v>
      </c>
      <c r="I181" s="50" t="s">
        <v>449</v>
      </c>
      <c r="J181" s="59">
        <v>1</v>
      </c>
    </row>
    <row r="182" spans="1:10" ht="69" x14ac:dyDescent="0.25">
      <c r="A182" s="49" t="s">
        <v>46</v>
      </c>
      <c r="B182" s="49" t="s">
        <v>305</v>
      </c>
      <c r="C182" s="50" t="s">
        <v>413</v>
      </c>
      <c r="D182" s="50" t="s">
        <v>444</v>
      </c>
      <c r="E182" s="49" t="s">
        <v>67</v>
      </c>
      <c r="F182" s="97" t="s">
        <v>1433</v>
      </c>
      <c r="G182" s="51" t="s">
        <v>450</v>
      </c>
      <c r="H182" s="50" t="s">
        <v>451</v>
      </c>
      <c r="I182" s="50" t="s">
        <v>417</v>
      </c>
      <c r="J182" s="59"/>
    </row>
    <row r="183" spans="1:10" ht="96.6" x14ac:dyDescent="0.25">
      <c r="A183" s="49" t="s">
        <v>46</v>
      </c>
      <c r="B183" s="49" t="s">
        <v>305</v>
      </c>
      <c r="C183" s="50" t="s">
        <v>413</v>
      </c>
      <c r="D183" s="50" t="s">
        <v>444</v>
      </c>
      <c r="E183" s="49" t="s">
        <v>418</v>
      </c>
      <c r="F183" s="97" t="s">
        <v>1434</v>
      </c>
      <c r="G183" s="51" t="s">
        <v>452</v>
      </c>
      <c r="H183" s="50" t="s">
        <v>453</v>
      </c>
      <c r="I183" s="50" t="s">
        <v>417</v>
      </c>
      <c r="J183" s="59"/>
    </row>
    <row r="184" spans="1:10" ht="69" x14ac:dyDescent="0.25">
      <c r="A184" s="49" t="s">
        <v>46</v>
      </c>
      <c r="B184" s="49" t="s">
        <v>305</v>
      </c>
      <c r="C184" s="50" t="s">
        <v>413</v>
      </c>
      <c r="D184" s="50" t="s">
        <v>444</v>
      </c>
      <c r="E184" s="49" t="s">
        <v>50</v>
      </c>
      <c r="F184" s="97" t="s">
        <v>1435</v>
      </c>
      <c r="G184" s="51" t="s">
        <v>454</v>
      </c>
      <c r="H184" s="50" t="s">
        <v>455</v>
      </c>
      <c r="I184" s="50" t="s">
        <v>417</v>
      </c>
      <c r="J184" s="59"/>
    </row>
    <row r="185" spans="1:10" ht="96.6" x14ac:dyDescent="0.25">
      <c r="A185" s="49" t="s">
        <v>46</v>
      </c>
      <c r="B185" s="49" t="s">
        <v>305</v>
      </c>
      <c r="C185" s="50" t="s">
        <v>413</v>
      </c>
      <c r="D185" s="50" t="s">
        <v>444</v>
      </c>
      <c r="E185" s="49" t="s">
        <v>50</v>
      </c>
      <c r="F185" s="97" t="s">
        <v>1436</v>
      </c>
      <c r="G185" s="51" t="s">
        <v>456</v>
      </c>
      <c r="H185" s="50" t="s">
        <v>457</v>
      </c>
      <c r="I185" s="50" t="s">
        <v>417</v>
      </c>
      <c r="J185" s="59"/>
    </row>
    <row r="186" spans="1:10" ht="124.2" x14ac:dyDescent="0.25">
      <c r="A186" s="49" t="s">
        <v>46</v>
      </c>
      <c r="B186" s="49" t="s">
        <v>458</v>
      </c>
      <c r="C186" s="50" t="s">
        <v>459</v>
      </c>
      <c r="D186" s="50" t="s">
        <v>460</v>
      </c>
      <c r="E186" s="49" t="s">
        <v>50</v>
      </c>
      <c r="F186" s="97" t="s">
        <v>1437</v>
      </c>
      <c r="G186" s="51" t="s">
        <v>461</v>
      </c>
      <c r="H186" s="50" t="s">
        <v>462</v>
      </c>
      <c r="I186" s="50" t="s">
        <v>267</v>
      </c>
      <c r="J186" s="59">
        <v>1</v>
      </c>
    </row>
    <row r="187" spans="1:10" ht="69" x14ac:dyDescent="0.25">
      <c r="A187" s="49" t="s">
        <v>46</v>
      </c>
      <c r="B187" s="49" t="s">
        <v>458</v>
      </c>
      <c r="C187" s="50" t="s">
        <v>459</v>
      </c>
      <c r="D187" s="50" t="s">
        <v>460</v>
      </c>
      <c r="E187" s="49" t="s">
        <v>152</v>
      </c>
      <c r="F187" s="97" t="s">
        <v>1438</v>
      </c>
      <c r="G187" s="51" t="s">
        <v>463</v>
      </c>
      <c r="H187" s="50" t="s">
        <v>462</v>
      </c>
      <c r="I187" s="50" t="s">
        <v>267</v>
      </c>
      <c r="J187" s="59">
        <v>10</v>
      </c>
    </row>
    <row r="188" spans="1:10" ht="41.4" x14ac:dyDescent="0.25">
      <c r="A188" s="49" t="s">
        <v>46</v>
      </c>
      <c r="B188" s="49" t="s">
        <v>458</v>
      </c>
      <c r="C188" s="50" t="s">
        <v>459</v>
      </c>
      <c r="D188" s="50" t="s">
        <v>460</v>
      </c>
      <c r="E188" s="49" t="s">
        <v>152</v>
      </c>
      <c r="F188" s="97" t="s">
        <v>1439</v>
      </c>
      <c r="G188" s="51" t="s">
        <v>464</v>
      </c>
      <c r="H188" s="50" t="s">
        <v>323</v>
      </c>
      <c r="I188" s="50" t="s">
        <v>267</v>
      </c>
      <c r="J188" s="59">
        <v>1</v>
      </c>
    </row>
    <row r="189" spans="1:10" ht="41.4" x14ac:dyDescent="0.25">
      <c r="A189" s="49" t="s">
        <v>46</v>
      </c>
      <c r="B189" s="49" t="s">
        <v>458</v>
      </c>
      <c r="C189" s="50" t="s">
        <v>459</v>
      </c>
      <c r="D189" s="50" t="s">
        <v>460</v>
      </c>
      <c r="E189" s="49" t="s">
        <v>152</v>
      </c>
      <c r="F189" s="97" t="s">
        <v>1440</v>
      </c>
      <c r="G189" s="51" t="s">
        <v>465</v>
      </c>
      <c r="H189" s="50" t="s">
        <v>466</v>
      </c>
      <c r="I189" s="50" t="s">
        <v>267</v>
      </c>
      <c r="J189" s="59">
        <v>0</v>
      </c>
    </row>
    <row r="190" spans="1:10" ht="69" x14ac:dyDescent="0.25">
      <c r="A190" s="49" t="s">
        <v>46</v>
      </c>
      <c r="B190" s="49" t="s">
        <v>458</v>
      </c>
      <c r="C190" s="50" t="s">
        <v>459</v>
      </c>
      <c r="D190" s="50" t="s">
        <v>460</v>
      </c>
      <c r="E190" s="49" t="s">
        <v>152</v>
      </c>
      <c r="F190" s="97" t="s">
        <v>1441</v>
      </c>
      <c r="G190" s="51" t="s">
        <v>467</v>
      </c>
      <c r="H190" s="50" t="s">
        <v>468</v>
      </c>
      <c r="I190" s="50" t="s">
        <v>267</v>
      </c>
      <c r="J190" s="59">
        <v>1050</v>
      </c>
    </row>
    <row r="191" spans="1:10" ht="55.2" x14ac:dyDescent="0.25">
      <c r="A191" s="49" t="s">
        <v>46</v>
      </c>
      <c r="B191" s="49" t="s">
        <v>458</v>
      </c>
      <c r="C191" s="50" t="s">
        <v>459</v>
      </c>
      <c r="D191" s="50" t="s">
        <v>460</v>
      </c>
      <c r="E191" s="49" t="s">
        <v>67</v>
      </c>
      <c r="F191" s="97" t="s">
        <v>1442</v>
      </c>
      <c r="G191" s="51" t="s">
        <v>469</v>
      </c>
      <c r="H191" s="50" t="s">
        <v>470</v>
      </c>
      <c r="I191" s="50" t="s">
        <v>267</v>
      </c>
      <c r="J191" s="59">
        <v>1</v>
      </c>
    </row>
    <row r="192" spans="1:10" ht="55.2" x14ac:dyDescent="0.25">
      <c r="A192" s="49" t="s">
        <v>46</v>
      </c>
      <c r="B192" s="49" t="s">
        <v>458</v>
      </c>
      <c r="C192" s="50" t="s">
        <v>459</v>
      </c>
      <c r="D192" s="50" t="s">
        <v>460</v>
      </c>
      <c r="E192" s="49" t="s">
        <v>54</v>
      </c>
      <c r="F192" s="97" t="s">
        <v>1443</v>
      </c>
      <c r="G192" s="51" t="s">
        <v>471</v>
      </c>
      <c r="H192" s="50" t="s">
        <v>472</v>
      </c>
      <c r="I192" s="50" t="s">
        <v>267</v>
      </c>
      <c r="J192" s="59">
        <v>1</v>
      </c>
    </row>
    <row r="193" spans="1:10" ht="41.4" x14ac:dyDescent="0.25">
      <c r="A193" s="49" t="s">
        <v>46</v>
      </c>
      <c r="B193" s="49" t="s">
        <v>458</v>
      </c>
      <c r="C193" s="50" t="s">
        <v>459</v>
      </c>
      <c r="D193" s="50" t="s">
        <v>473</v>
      </c>
      <c r="E193" s="49" t="s">
        <v>181</v>
      </c>
      <c r="F193" s="97" t="s">
        <v>1444</v>
      </c>
      <c r="G193" s="51" t="s">
        <v>474</v>
      </c>
      <c r="H193" s="50" t="s">
        <v>475</v>
      </c>
      <c r="I193" s="50" t="s">
        <v>267</v>
      </c>
      <c r="J193" s="59">
        <v>2</v>
      </c>
    </row>
    <row r="194" spans="1:10" ht="41.4" x14ac:dyDescent="0.25">
      <c r="A194" s="49" t="s">
        <v>46</v>
      </c>
      <c r="B194" s="49" t="s">
        <v>458</v>
      </c>
      <c r="C194" s="50" t="s">
        <v>459</v>
      </c>
      <c r="D194" s="50" t="s">
        <v>473</v>
      </c>
      <c r="E194" s="49" t="s">
        <v>54</v>
      </c>
      <c r="F194" s="100" t="s">
        <v>1445</v>
      </c>
      <c r="G194" s="51" t="s">
        <v>476</v>
      </c>
      <c r="H194" s="50" t="s">
        <v>477</v>
      </c>
      <c r="I194" s="50" t="s">
        <v>267</v>
      </c>
      <c r="J194" s="59">
        <v>20</v>
      </c>
    </row>
    <row r="195" spans="1:10" ht="55.2" x14ac:dyDescent="0.25">
      <c r="A195" s="49" t="s">
        <v>46</v>
      </c>
      <c r="B195" s="49" t="s">
        <v>458</v>
      </c>
      <c r="C195" s="50" t="s">
        <v>459</v>
      </c>
      <c r="D195" s="50" t="s">
        <v>473</v>
      </c>
      <c r="E195" s="49" t="s">
        <v>50</v>
      </c>
      <c r="F195" s="97" t="s">
        <v>1446</v>
      </c>
      <c r="G195" s="51" t="s">
        <v>478</v>
      </c>
      <c r="H195" s="50" t="s">
        <v>479</v>
      </c>
      <c r="I195" s="50" t="s">
        <v>267</v>
      </c>
      <c r="J195" s="59">
        <v>9</v>
      </c>
    </row>
    <row r="196" spans="1:10" ht="69" x14ac:dyDescent="0.25">
      <c r="A196" s="49" t="s">
        <v>46</v>
      </c>
      <c r="B196" s="49" t="s">
        <v>458</v>
      </c>
      <c r="C196" s="50" t="s">
        <v>459</v>
      </c>
      <c r="D196" s="50" t="s">
        <v>473</v>
      </c>
      <c r="E196" s="49" t="s">
        <v>54</v>
      </c>
      <c r="F196" s="97" t="s">
        <v>1447</v>
      </c>
      <c r="G196" s="51" t="s">
        <v>480</v>
      </c>
      <c r="H196" s="50" t="s">
        <v>481</v>
      </c>
      <c r="I196" s="50" t="s">
        <v>267</v>
      </c>
      <c r="J196" s="59">
        <v>5</v>
      </c>
    </row>
    <row r="197" spans="1:10" ht="55.2" x14ac:dyDescent="0.25">
      <c r="A197" s="49" t="s">
        <v>46</v>
      </c>
      <c r="B197" s="49" t="s">
        <v>458</v>
      </c>
      <c r="C197" s="50" t="s">
        <v>459</v>
      </c>
      <c r="D197" s="50" t="s">
        <v>482</v>
      </c>
      <c r="E197" s="49" t="s">
        <v>152</v>
      </c>
      <c r="F197" s="97" t="s">
        <v>1448</v>
      </c>
      <c r="G197" s="51" t="s">
        <v>483</v>
      </c>
      <c r="H197" s="50" t="s">
        <v>484</v>
      </c>
      <c r="I197" s="50" t="s">
        <v>267</v>
      </c>
      <c r="J197" s="59">
        <v>7</v>
      </c>
    </row>
    <row r="198" spans="1:10" ht="41.4" x14ac:dyDescent="0.25">
      <c r="A198" s="49" t="s">
        <v>46</v>
      </c>
      <c r="B198" s="49" t="s">
        <v>458</v>
      </c>
      <c r="C198" s="50" t="s">
        <v>459</v>
      </c>
      <c r="D198" s="50" t="s">
        <v>482</v>
      </c>
      <c r="E198" s="49" t="s">
        <v>50</v>
      </c>
      <c r="F198" s="97" t="s">
        <v>1449</v>
      </c>
      <c r="G198" s="51" t="s">
        <v>485</v>
      </c>
      <c r="H198" s="50" t="s">
        <v>486</v>
      </c>
      <c r="I198" s="50" t="s">
        <v>267</v>
      </c>
      <c r="J198" s="59">
        <v>4</v>
      </c>
    </row>
    <row r="199" spans="1:10" ht="55.2" x14ac:dyDescent="0.25">
      <c r="A199" s="49" t="s">
        <v>46</v>
      </c>
      <c r="B199" s="49" t="s">
        <v>458</v>
      </c>
      <c r="C199" s="50" t="s">
        <v>459</v>
      </c>
      <c r="D199" s="50" t="s">
        <v>487</v>
      </c>
      <c r="E199" s="49" t="s">
        <v>50</v>
      </c>
      <c r="F199" s="97" t="s">
        <v>1450</v>
      </c>
      <c r="G199" s="51" t="s">
        <v>488</v>
      </c>
      <c r="H199" s="50" t="s">
        <v>489</v>
      </c>
      <c r="I199" s="50" t="s">
        <v>267</v>
      </c>
      <c r="J199" s="59">
        <v>11</v>
      </c>
    </row>
    <row r="200" spans="1:10" ht="69" x14ac:dyDescent="0.25">
      <c r="A200" s="49" t="s">
        <v>46</v>
      </c>
      <c r="B200" s="49" t="s">
        <v>458</v>
      </c>
      <c r="C200" s="50" t="s">
        <v>459</v>
      </c>
      <c r="D200" s="50" t="s">
        <v>487</v>
      </c>
      <c r="E200" s="49" t="s">
        <v>50</v>
      </c>
      <c r="F200" s="97" t="s">
        <v>1451</v>
      </c>
      <c r="G200" s="51" t="s">
        <v>490</v>
      </c>
      <c r="H200" s="50" t="s">
        <v>491</v>
      </c>
      <c r="I200" s="50" t="s">
        <v>267</v>
      </c>
      <c r="J200" s="59">
        <v>0</v>
      </c>
    </row>
    <row r="201" spans="1:10" ht="41.4" x14ac:dyDescent="0.25">
      <c r="A201" s="49" t="s">
        <v>46</v>
      </c>
      <c r="B201" s="49" t="s">
        <v>458</v>
      </c>
      <c r="C201" s="50" t="s">
        <v>459</v>
      </c>
      <c r="D201" s="50" t="s">
        <v>487</v>
      </c>
      <c r="E201" s="49" t="s">
        <v>50</v>
      </c>
      <c r="F201" s="97" t="s">
        <v>1452</v>
      </c>
      <c r="G201" s="51" t="s">
        <v>492</v>
      </c>
      <c r="H201" s="50" t="s">
        <v>493</v>
      </c>
      <c r="I201" s="50" t="s">
        <v>267</v>
      </c>
      <c r="J201" s="59">
        <v>1</v>
      </c>
    </row>
    <row r="202" spans="1:10" ht="27.6" x14ac:dyDescent="0.25">
      <c r="A202" s="49" t="s">
        <v>46</v>
      </c>
      <c r="B202" s="49" t="s">
        <v>458</v>
      </c>
      <c r="C202" s="50" t="s">
        <v>459</v>
      </c>
      <c r="D202" s="50" t="s">
        <v>487</v>
      </c>
      <c r="E202" s="49" t="s">
        <v>50</v>
      </c>
      <c r="F202" s="97" t="s">
        <v>1453</v>
      </c>
      <c r="G202" s="51" t="s">
        <v>494</v>
      </c>
      <c r="H202" s="50" t="s">
        <v>495</v>
      </c>
      <c r="I202" s="50" t="s">
        <v>267</v>
      </c>
      <c r="J202" s="59">
        <v>0</v>
      </c>
    </row>
    <row r="203" spans="1:10" ht="41.4" x14ac:dyDescent="0.25">
      <c r="A203" s="49" t="s">
        <v>46</v>
      </c>
      <c r="B203" s="49" t="s">
        <v>458</v>
      </c>
      <c r="C203" s="50" t="s">
        <v>459</v>
      </c>
      <c r="D203" s="50" t="s">
        <v>487</v>
      </c>
      <c r="E203" s="49" t="s">
        <v>50</v>
      </c>
      <c r="F203" s="97" t="s">
        <v>1454</v>
      </c>
      <c r="G203" s="51" t="s">
        <v>496</v>
      </c>
      <c r="H203" s="50" t="s">
        <v>497</v>
      </c>
      <c r="I203" s="50" t="s">
        <v>267</v>
      </c>
      <c r="J203" s="59">
        <v>1</v>
      </c>
    </row>
    <row r="204" spans="1:10" ht="82.8" x14ac:dyDescent="0.25">
      <c r="A204" s="49" t="s">
        <v>46</v>
      </c>
      <c r="B204" s="49" t="s">
        <v>458</v>
      </c>
      <c r="C204" s="50" t="s">
        <v>459</v>
      </c>
      <c r="D204" s="50" t="s">
        <v>487</v>
      </c>
      <c r="E204" s="49" t="s">
        <v>50</v>
      </c>
      <c r="F204" s="97" t="s">
        <v>1455</v>
      </c>
      <c r="G204" s="51" t="s">
        <v>498</v>
      </c>
      <c r="H204" s="50" t="s">
        <v>499</v>
      </c>
      <c r="I204" s="50" t="s">
        <v>267</v>
      </c>
      <c r="J204" s="59">
        <v>0</v>
      </c>
    </row>
    <row r="205" spans="1:10" ht="41.4" x14ac:dyDescent="0.25">
      <c r="A205" s="49" t="s">
        <v>46</v>
      </c>
      <c r="B205" s="49" t="s">
        <v>458</v>
      </c>
      <c r="C205" s="50" t="s">
        <v>459</v>
      </c>
      <c r="D205" s="50" t="s">
        <v>487</v>
      </c>
      <c r="E205" s="49" t="s">
        <v>50</v>
      </c>
      <c r="F205" s="97" t="s">
        <v>1456</v>
      </c>
      <c r="G205" s="51" t="s">
        <v>500</v>
      </c>
      <c r="H205" s="50" t="s">
        <v>501</v>
      </c>
      <c r="I205" s="50" t="s">
        <v>267</v>
      </c>
      <c r="J205" s="59">
        <v>0</v>
      </c>
    </row>
    <row r="206" spans="1:10" ht="69" x14ac:dyDescent="0.25">
      <c r="A206" s="49" t="s">
        <v>46</v>
      </c>
      <c r="B206" s="49" t="s">
        <v>458</v>
      </c>
      <c r="C206" s="50" t="s">
        <v>459</v>
      </c>
      <c r="D206" s="50" t="s">
        <v>502</v>
      </c>
      <c r="E206" s="49" t="s">
        <v>50</v>
      </c>
      <c r="F206" s="97" t="s">
        <v>1457</v>
      </c>
      <c r="G206" s="51" t="s">
        <v>503</v>
      </c>
      <c r="H206" s="50" t="s">
        <v>504</v>
      </c>
      <c r="I206" s="50" t="s">
        <v>267</v>
      </c>
      <c r="J206" s="59">
        <v>1</v>
      </c>
    </row>
    <row r="207" spans="1:10" ht="41.4" x14ac:dyDescent="0.25">
      <c r="A207" s="49" t="s">
        <v>46</v>
      </c>
      <c r="B207" s="49" t="s">
        <v>458</v>
      </c>
      <c r="C207" s="50" t="s">
        <v>459</v>
      </c>
      <c r="D207" s="50" t="s">
        <v>502</v>
      </c>
      <c r="E207" s="49" t="s">
        <v>152</v>
      </c>
      <c r="F207" s="97" t="s">
        <v>1458</v>
      </c>
      <c r="G207" s="51" t="s">
        <v>505</v>
      </c>
      <c r="H207" s="50" t="s">
        <v>506</v>
      </c>
      <c r="I207" s="50" t="s">
        <v>267</v>
      </c>
      <c r="J207" s="59">
        <v>0</v>
      </c>
    </row>
    <row r="208" spans="1:10" ht="41.4" x14ac:dyDescent="0.25">
      <c r="A208" s="49" t="s">
        <v>46</v>
      </c>
      <c r="B208" s="49" t="s">
        <v>458</v>
      </c>
      <c r="C208" s="50" t="s">
        <v>459</v>
      </c>
      <c r="D208" s="50" t="s">
        <v>502</v>
      </c>
      <c r="E208" s="49" t="s">
        <v>50</v>
      </c>
      <c r="F208" s="97" t="s">
        <v>1459</v>
      </c>
      <c r="G208" s="51" t="s">
        <v>507</v>
      </c>
      <c r="H208" s="50" t="s">
        <v>508</v>
      </c>
      <c r="I208" s="50" t="s">
        <v>267</v>
      </c>
      <c r="J208" s="59">
        <v>0</v>
      </c>
    </row>
    <row r="209" spans="1:10" ht="69" x14ac:dyDescent="0.25">
      <c r="A209" s="49" t="s">
        <v>46</v>
      </c>
      <c r="B209" s="49" t="s">
        <v>458</v>
      </c>
      <c r="C209" s="50" t="s">
        <v>459</v>
      </c>
      <c r="D209" s="50" t="s">
        <v>502</v>
      </c>
      <c r="E209" s="49" t="s">
        <v>152</v>
      </c>
      <c r="F209" s="97" t="s">
        <v>1460</v>
      </c>
      <c r="G209" s="51" t="s">
        <v>509</v>
      </c>
      <c r="H209" s="50" t="s">
        <v>510</v>
      </c>
      <c r="I209" s="50" t="s">
        <v>267</v>
      </c>
      <c r="J209" s="59">
        <v>1</v>
      </c>
    </row>
    <row r="210" spans="1:10" ht="41.4" x14ac:dyDescent="0.25">
      <c r="A210" s="49" t="s">
        <v>46</v>
      </c>
      <c r="B210" s="49" t="s">
        <v>458</v>
      </c>
      <c r="C210" s="50" t="s">
        <v>459</v>
      </c>
      <c r="D210" s="50" t="s">
        <v>502</v>
      </c>
      <c r="E210" s="49" t="s">
        <v>152</v>
      </c>
      <c r="F210" s="97" t="s">
        <v>1461</v>
      </c>
      <c r="G210" s="51" t="s">
        <v>511</v>
      </c>
      <c r="H210" s="50" t="s">
        <v>512</v>
      </c>
      <c r="I210" s="50" t="s">
        <v>267</v>
      </c>
      <c r="J210" s="59">
        <v>0</v>
      </c>
    </row>
    <row r="211" spans="1:10" ht="55.2" x14ac:dyDescent="0.25">
      <c r="A211" s="49" t="s">
        <v>46</v>
      </c>
      <c r="B211" s="49" t="s">
        <v>458</v>
      </c>
      <c r="C211" s="50" t="s">
        <v>459</v>
      </c>
      <c r="D211" s="50" t="s">
        <v>502</v>
      </c>
      <c r="E211" s="49" t="s">
        <v>152</v>
      </c>
      <c r="F211" s="97" t="s">
        <v>1462</v>
      </c>
      <c r="G211" s="51" t="s">
        <v>513</v>
      </c>
      <c r="H211" s="50" t="s">
        <v>514</v>
      </c>
      <c r="I211" s="50" t="s">
        <v>267</v>
      </c>
      <c r="J211" s="59">
        <v>0</v>
      </c>
    </row>
    <row r="212" spans="1:10" ht="41.4" x14ac:dyDescent="0.25">
      <c r="A212" s="49" t="s">
        <v>46</v>
      </c>
      <c r="B212" s="49" t="s">
        <v>458</v>
      </c>
      <c r="C212" s="50" t="s">
        <v>459</v>
      </c>
      <c r="D212" s="50" t="s">
        <v>515</v>
      </c>
      <c r="E212" s="49" t="s">
        <v>50</v>
      </c>
      <c r="F212" s="97" t="s">
        <v>1463</v>
      </c>
      <c r="G212" s="51" t="s">
        <v>516</v>
      </c>
      <c r="H212" s="50" t="s">
        <v>517</v>
      </c>
      <c r="I212" s="50" t="s">
        <v>267</v>
      </c>
      <c r="J212" s="59">
        <v>1</v>
      </c>
    </row>
    <row r="213" spans="1:10" ht="27.6" x14ac:dyDescent="0.25">
      <c r="A213" s="49" t="s">
        <v>46</v>
      </c>
      <c r="B213" s="49" t="s">
        <v>458</v>
      </c>
      <c r="C213" s="50" t="s">
        <v>459</v>
      </c>
      <c r="D213" s="50" t="s">
        <v>515</v>
      </c>
      <c r="E213" s="49" t="s">
        <v>152</v>
      </c>
      <c r="F213" s="97" t="s">
        <v>1464</v>
      </c>
      <c r="G213" s="51" t="s">
        <v>518</v>
      </c>
      <c r="H213" s="50" t="s">
        <v>519</v>
      </c>
      <c r="I213" s="50" t="s">
        <v>267</v>
      </c>
      <c r="J213" s="59">
        <v>1</v>
      </c>
    </row>
    <row r="214" spans="1:10" ht="41.4" x14ac:dyDescent="0.25">
      <c r="A214" s="49" t="s">
        <v>46</v>
      </c>
      <c r="B214" s="49" t="s">
        <v>458</v>
      </c>
      <c r="C214" s="50" t="s">
        <v>459</v>
      </c>
      <c r="D214" s="50" t="s">
        <v>515</v>
      </c>
      <c r="E214" s="49" t="s">
        <v>50</v>
      </c>
      <c r="F214" s="97" t="s">
        <v>1465</v>
      </c>
      <c r="G214" s="51" t="s">
        <v>520</v>
      </c>
      <c r="H214" s="50" t="s">
        <v>521</v>
      </c>
      <c r="I214" s="50" t="s">
        <v>267</v>
      </c>
      <c r="J214" s="59">
        <v>1</v>
      </c>
    </row>
    <row r="215" spans="1:10" ht="69" x14ac:dyDescent="0.25">
      <c r="A215" s="49" t="s">
        <v>46</v>
      </c>
      <c r="B215" s="49" t="s">
        <v>458</v>
      </c>
      <c r="C215" s="50" t="s">
        <v>459</v>
      </c>
      <c r="D215" s="50" t="s">
        <v>515</v>
      </c>
      <c r="E215" s="49" t="s">
        <v>152</v>
      </c>
      <c r="F215" s="97" t="s">
        <v>1466</v>
      </c>
      <c r="G215" s="51" t="s">
        <v>522</v>
      </c>
      <c r="H215" s="50" t="s">
        <v>429</v>
      </c>
      <c r="I215" s="50" t="s">
        <v>267</v>
      </c>
      <c r="J215" s="59">
        <v>1</v>
      </c>
    </row>
    <row r="216" spans="1:10" ht="41.4" x14ac:dyDescent="0.25">
      <c r="A216" s="49" t="s">
        <v>46</v>
      </c>
      <c r="B216" s="49" t="s">
        <v>458</v>
      </c>
      <c r="C216" s="50" t="s">
        <v>523</v>
      </c>
      <c r="D216" s="50" t="s">
        <v>524</v>
      </c>
      <c r="E216" s="49" t="s">
        <v>525</v>
      </c>
      <c r="F216" s="97" t="s">
        <v>1467</v>
      </c>
      <c r="G216" s="51" t="s">
        <v>526</v>
      </c>
      <c r="H216" s="50" t="s">
        <v>527</v>
      </c>
      <c r="I216" s="50" t="s">
        <v>528</v>
      </c>
      <c r="J216" s="59">
        <v>50</v>
      </c>
    </row>
    <row r="217" spans="1:10" ht="69" x14ac:dyDescent="0.25">
      <c r="A217" s="49" t="s">
        <v>46</v>
      </c>
      <c r="B217" s="49" t="s">
        <v>458</v>
      </c>
      <c r="C217" s="50" t="s">
        <v>523</v>
      </c>
      <c r="D217" s="50" t="s">
        <v>524</v>
      </c>
      <c r="E217" s="49" t="s">
        <v>525</v>
      </c>
      <c r="F217" s="97" t="s">
        <v>1468</v>
      </c>
      <c r="G217" s="51" t="s">
        <v>529</v>
      </c>
      <c r="H217" s="50" t="s">
        <v>530</v>
      </c>
      <c r="I217" s="50" t="s">
        <v>528</v>
      </c>
      <c r="J217" s="59"/>
    </row>
    <row r="218" spans="1:10" ht="55.2" x14ac:dyDescent="0.25">
      <c r="A218" s="49" t="s">
        <v>46</v>
      </c>
      <c r="B218" s="49" t="s">
        <v>458</v>
      </c>
      <c r="C218" s="50" t="s">
        <v>523</v>
      </c>
      <c r="D218" s="50" t="s">
        <v>531</v>
      </c>
      <c r="E218" s="49" t="s">
        <v>525</v>
      </c>
      <c r="F218" s="97" t="s">
        <v>1469</v>
      </c>
      <c r="G218" s="51" t="s">
        <v>532</v>
      </c>
      <c r="H218" s="50" t="s">
        <v>533</v>
      </c>
      <c r="I218" s="50" t="s">
        <v>528</v>
      </c>
      <c r="J218" s="59">
        <v>20000</v>
      </c>
    </row>
    <row r="219" spans="1:10" ht="41.4" x14ac:dyDescent="0.25">
      <c r="A219" s="49" t="s">
        <v>46</v>
      </c>
      <c r="B219" s="49" t="s">
        <v>458</v>
      </c>
      <c r="C219" s="50" t="s">
        <v>523</v>
      </c>
      <c r="D219" s="50" t="s">
        <v>534</v>
      </c>
      <c r="E219" s="49" t="s">
        <v>525</v>
      </c>
      <c r="F219" s="97" t="s">
        <v>1470</v>
      </c>
      <c r="G219" s="51" t="s">
        <v>535</v>
      </c>
      <c r="H219" s="50" t="s">
        <v>536</v>
      </c>
      <c r="I219" s="50" t="s">
        <v>528</v>
      </c>
      <c r="J219" s="59">
        <v>1</v>
      </c>
    </row>
    <row r="220" spans="1:10" ht="55.2" x14ac:dyDescent="0.25">
      <c r="A220" s="49" t="s">
        <v>46</v>
      </c>
      <c r="B220" s="49" t="s">
        <v>458</v>
      </c>
      <c r="C220" s="50" t="s">
        <v>523</v>
      </c>
      <c r="D220" s="50" t="s">
        <v>534</v>
      </c>
      <c r="E220" s="49" t="s">
        <v>525</v>
      </c>
      <c r="F220" s="97" t="s">
        <v>1471</v>
      </c>
      <c r="G220" s="51" t="s">
        <v>537</v>
      </c>
      <c r="H220" s="50" t="s">
        <v>538</v>
      </c>
      <c r="I220" s="50" t="s">
        <v>528</v>
      </c>
      <c r="J220" s="59">
        <v>2</v>
      </c>
    </row>
    <row r="221" spans="1:10" ht="41.4" x14ac:dyDescent="0.25">
      <c r="A221" s="49" t="s">
        <v>46</v>
      </c>
      <c r="B221" s="49" t="s">
        <v>458</v>
      </c>
      <c r="C221" s="50" t="s">
        <v>523</v>
      </c>
      <c r="D221" s="50" t="s">
        <v>534</v>
      </c>
      <c r="E221" s="49" t="s">
        <v>525</v>
      </c>
      <c r="F221" s="97" t="s">
        <v>1472</v>
      </c>
      <c r="G221" s="51" t="s">
        <v>539</v>
      </c>
      <c r="H221" s="50" t="s">
        <v>540</v>
      </c>
      <c r="I221" s="50" t="s">
        <v>528</v>
      </c>
      <c r="J221" s="59">
        <v>1</v>
      </c>
    </row>
    <row r="222" spans="1:10" ht="41.4" x14ac:dyDescent="0.25">
      <c r="A222" s="49" t="s">
        <v>46</v>
      </c>
      <c r="B222" s="49" t="s">
        <v>458</v>
      </c>
      <c r="C222" s="50" t="s">
        <v>523</v>
      </c>
      <c r="D222" s="50" t="s">
        <v>534</v>
      </c>
      <c r="E222" s="49" t="s">
        <v>525</v>
      </c>
      <c r="F222" s="97" t="s">
        <v>1473</v>
      </c>
      <c r="G222" s="51" t="s">
        <v>541</v>
      </c>
      <c r="H222" s="50" t="s">
        <v>542</v>
      </c>
      <c r="I222" s="50" t="s">
        <v>103</v>
      </c>
      <c r="J222" s="59">
        <v>0</v>
      </c>
    </row>
    <row r="223" spans="1:10" ht="41.4" x14ac:dyDescent="0.25">
      <c r="A223" s="49" t="s">
        <v>46</v>
      </c>
      <c r="B223" s="49" t="s">
        <v>458</v>
      </c>
      <c r="C223" s="50" t="s">
        <v>523</v>
      </c>
      <c r="D223" s="50" t="s">
        <v>534</v>
      </c>
      <c r="E223" s="49" t="s">
        <v>525</v>
      </c>
      <c r="F223" s="97" t="s">
        <v>1474</v>
      </c>
      <c r="G223" s="51" t="s">
        <v>543</v>
      </c>
      <c r="H223" s="50" t="s">
        <v>544</v>
      </c>
      <c r="I223" s="50" t="s">
        <v>528</v>
      </c>
      <c r="J223" s="59">
        <v>1</v>
      </c>
    </row>
    <row r="224" spans="1:10" ht="41.4" x14ac:dyDescent="0.25">
      <c r="A224" s="49" t="s">
        <v>46</v>
      </c>
      <c r="B224" s="49" t="s">
        <v>458</v>
      </c>
      <c r="C224" s="50" t="s">
        <v>523</v>
      </c>
      <c r="D224" s="50" t="s">
        <v>545</v>
      </c>
      <c r="E224" s="49" t="s">
        <v>525</v>
      </c>
      <c r="F224" s="97" t="s">
        <v>1475</v>
      </c>
      <c r="G224" s="51" t="s">
        <v>546</v>
      </c>
      <c r="H224" s="50" t="s">
        <v>547</v>
      </c>
      <c r="I224" s="50" t="s">
        <v>528</v>
      </c>
      <c r="J224" s="59">
        <v>0</v>
      </c>
    </row>
    <row r="225" spans="1:10" ht="55.2" x14ac:dyDescent="0.25">
      <c r="A225" s="49" t="s">
        <v>46</v>
      </c>
      <c r="B225" s="49" t="s">
        <v>458</v>
      </c>
      <c r="C225" s="50" t="s">
        <v>523</v>
      </c>
      <c r="D225" s="50" t="s">
        <v>545</v>
      </c>
      <c r="E225" s="49" t="s">
        <v>525</v>
      </c>
      <c r="F225" s="97" t="s">
        <v>1476</v>
      </c>
      <c r="G225" s="51" t="s">
        <v>548</v>
      </c>
      <c r="H225" s="50" t="s">
        <v>549</v>
      </c>
      <c r="I225" s="50" t="s">
        <v>528</v>
      </c>
      <c r="J225" s="59">
        <v>2</v>
      </c>
    </row>
    <row r="226" spans="1:10" ht="41.4" x14ac:dyDescent="0.25">
      <c r="A226" s="49" t="s">
        <v>46</v>
      </c>
      <c r="B226" s="49" t="s">
        <v>458</v>
      </c>
      <c r="C226" s="50" t="s">
        <v>523</v>
      </c>
      <c r="D226" s="50" t="s">
        <v>545</v>
      </c>
      <c r="E226" s="49" t="s">
        <v>525</v>
      </c>
      <c r="F226" s="97" t="s">
        <v>1477</v>
      </c>
      <c r="G226" s="51" t="s">
        <v>550</v>
      </c>
      <c r="H226" s="50" t="s">
        <v>547</v>
      </c>
      <c r="I226" s="50" t="s">
        <v>528</v>
      </c>
      <c r="J226" s="59">
        <v>0</v>
      </c>
    </row>
    <row r="227" spans="1:10" ht="41.4" x14ac:dyDescent="0.25">
      <c r="A227" s="49" t="s">
        <v>46</v>
      </c>
      <c r="B227" s="49" t="s">
        <v>458</v>
      </c>
      <c r="C227" s="50" t="s">
        <v>523</v>
      </c>
      <c r="D227" s="50" t="s">
        <v>545</v>
      </c>
      <c r="E227" s="49" t="s">
        <v>525</v>
      </c>
      <c r="F227" s="97" t="s">
        <v>1478</v>
      </c>
      <c r="G227" s="51" t="s">
        <v>551</v>
      </c>
      <c r="H227" s="50" t="s">
        <v>547</v>
      </c>
      <c r="I227" s="50" t="s">
        <v>528</v>
      </c>
      <c r="J227" s="59">
        <v>1</v>
      </c>
    </row>
    <row r="228" spans="1:10" ht="41.4" x14ac:dyDescent="0.25">
      <c r="A228" s="49" t="s">
        <v>46</v>
      </c>
      <c r="B228" s="49" t="s">
        <v>458</v>
      </c>
      <c r="C228" s="50" t="s">
        <v>523</v>
      </c>
      <c r="D228" s="50" t="s">
        <v>545</v>
      </c>
      <c r="E228" s="49" t="s">
        <v>525</v>
      </c>
      <c r="F228" s="97" t="s">
        <v>1479</v>
      </c>
      <c r="G228" s="51" t="s">
        <v>552</v>
      </c>
      <c r="H228" s="50" t="s">
        <v>547</v>
      </c>
      <c r="I228" s="50" t="s">
        <v>528</v>
      </c>
      <c r="J228" s="59">
        <v>1</v>
      </c>
    </row>
    <row r="229" spans="1:10" ht="55.2" x14ac:dyDescent="0.25">
      <c r="A229" s="49" t="s">
        <v>46</v>
      </c>
      <c r="B229" s="49" t="s">
        <v>458</v>
      </c>
      <c r="C229" s="50" t="s">
        <v>523</v>
      </c>
      <c r="D229" s="50" t="s">
        <v>545</v>
      </c>
      <c r="E229" s="49" t="s">
        <v>525</v>
      </c>
      <c r="F229" s="97" t="s">
        <v>1480</v>
      </c>
      <c r="G229" s="51" t="s">
        <v>553</v>
      </c>
      <c r="H229" s="50" t="s">
        <v>547</v>
      </c>
      <c r="I229" s="50" t="s">
        <v>528</v>
      </c>
      <c r="J229" s="59">
        <v>2</v>
      </c>
    </row>
    <row r="230" spans="1:10" ht="41.4" x14ac:dyDescent="0.25">
      <c r="A230" s="49" t="s">
        <v>46</v>
      </c>
      <c r="B230" s="49" t="s">
        <v>458</v>
      </c>
      <c r="C230" s="50" t="s">
        <v>523</v>
      </c>
      <c r="D230" s="50" t="s">
        <v>545</v>
      </c>
      <c r="E230" s="49" t="s">
        <v>525</v>
      </c>
      <c r="F230" s="97" t="s">
        <v>1481</v>
      </c>
      <c r="G230" s="51" t="s">
        <v>554</v>
      </c>
      <c r="H230" s="50" t="s">
        <v>547</v>
      </c>
      <c r="I230" s="50" t="s">
        <v>528</v>
      </c>
      <c r="J230" s="59">
        <v>1</v>
      </c>
    </row>
    <row r="231" spans="1:10" ht="41.4" x14ac:dyDescent="0.25">
      <c r="A231" s="49" t="s">
        <v>46</v>
      </c>
      <c r="B231" s="49" t="s">
        <v>458</v>
      </c>
      <c r="C231" s="50" t="s">
        <v>523</v>
      </c>
      <c r="D231" s="50" t="s">
        <v>545</v>
      </c>
      <c r="E231" s="49" t="s">
        <v>525</v>
      </c>
      <c r="F231" s="97" t="s">
        <v>1482</v>
      </c>
      <c r="G231" s="51" t="s">
        <v>555</v>
      </c>
      <c r="H231" s="50" t="s">
        <v>547</v>
      </c>
      <c r="I231" s="50" t="s">
        <v>528</v>
      </c>
      <c r="J231" s="59">
        <v>1</v>
      </c>
    </row>
    <row r="232" spans="1:10" ht="41.4" x14ac:dyDescent="0.25">
      <c r="A232" s="49" t="s">
        <v>46</v>
      </c>
      <c r="B232" s="49" t="s">
        <v>458</v>
      </c>
      <c r="C232" s="50" t="s">
        <v>523</v>
      </c>
      <c r="D232" s="50" t="s">
        <v>545</v>
      </c>
      <c r="E232" s="49" t="s">
        <v>525</v>
      </c>
      <c r="F232" s="97" t="s">
        <v>1483</v>
      </c>
      <c r="G232" s="51" t="s">
        <v>556</v>
      </c>
      <c r="H232" s="50" t="s">
        <v>557</v>
      </c>
      <c r="I232" s="50" t="s">
        <v>528</v>
      </c>
      <c r="J232" s="59">
        <v>15</v>
      </c>
    </row>
    <row r="233" spans="1:10" ht="55.2" x14ac:dyDescent="0.25">
      <c r="A233" s="49" t="s">
        <v>46</v>
      </c>
      <c r="B233" s="49" t="s">
        <v>458</v>
      </c>
      <c r="C233" s="50" t="s">
        <v>523</v>
      </c>
      <c r="D233" s="50" t="s">
        <v>545</v>
      </c>
      <c r="E233" s="49" t="s">
        <v>50</v>
      </c>
      <c r="F233" s="97" t="s">
        <v>1484</v>
      </c>
      <c r="G233" s="51" t="s">
        <v>558</v>
      </c>
      <c r="H233" s="50" t="s">
        <v>373</v>
      </c>
      <c r="I233" s="50" t="s">
        <v>528</v>
      </c>
      <c r="J233" s="59">
        <v>0</v>
      </c>
    </row>
    <row r="234" spans="1:10" ht="41.4" x14ac:dyDescent="0.25">
      <c r="A234" s="49" t="s">
        <v>46</v>
      </c>
      <c r="B234" s="49" t="s">
        <v>458</v>
      </c>
      <c r="C234" s="50" t="s">
        <v>523</v>
      </c>
      <c r="D234" s="50" t="s">
        <v>545</v>
      </c>
      <c r="E234" s="49" t="s">
        <v>50</v>
      </c>
      <c r="F234" s="97" t="s">
        <v>1485</v>
      </c>
      <c r="G234" s="51" t="s">
        <v>559</v>
      </c>
      <c r="H234" s="50" t="s">
        <v>560</v>
      </c>
      <c r="I234" s="50" t="s">
        <v>528</v>
      </c>
      <c r="J234" s="60"/>
    </row>
    <row r="235" spans="1:10" ht="96.6" x14ac:dyDescent="0.25">
      <c r="A235" s="49" t="s">
        <v>561</v>
      </c>
      <c r="B235" s="49" t="s">
        <v>562</v>
      </c>
      <c r="C235" s="50" t="s">
        <v>563</v>
      </c>
      <c r="D235" s="50" t="s">
        <v>564</v>
      </c>
      <c r="E235" s="49" t="s">
        <v>565</v>
      </c>
      <c r="F235" s="97" t="s">
        <v>1486</v>
      </c>
      <c r="G235" s="51" t="s">
        <v>566</v>
      </c>
      <c r="H235" s="50" t="s">
        <v>567</v>
      </c>
      <c r="I235" s="50" t="s">
        <v>568</v>
      </c>
      <c r="J235" s="59">
        <v>390</v>
      </c>
    </row>
    <row r="236" spans="1:10" ht="124.2" x14ac:dyDescent="0.25">
      <c r="A236" s="49" t="s">
        <v>561</v>
      </c>
      <c r="B236" s="49" t="s">
        <v>562</v>
      </c>
      <c r="C236" s="50" t="s">
        <v>563</v>
      </c>
      <c r="D236" s="50" t="s">
        <v>564</v>
      </c>
      <c r="E236" s="49" t="s">
        <v>50</v>
      </c>
      <c r="F236" s="97" t="s">
        <v>1487</v>
      </c>
      <c r="G236" s="51" t="s">
        <v>569</v>
      </c>
      <c r="H236" s="50" t="s">
        <v>570</v>
      </c>
      <c r="I236" s="50" t="s">
        <v>568</v>
      </c>
      <c r="J236" s="59">
        <v>0.3</v>
      </c>
    </row>
    <row r="237" spans="1:10" ht="82.8" x14ac:dyDescent="0.25">
      <c r="A237" s="49" t="s">
        <v>561</v>
      </c>
      <c r="B237" s="49" t="s">
        <v>562</v>
      </c>
      <c r="C237" s="50" t="s">
        <v>563</v>
      </c>
      <c r="D237" s="50" t="s">
        <v>564</v>
      </c>
      <c r="E237" s="49" t="s">
        <v>565</v>
      </c>
      <c r="F237" s="97" t="s">
        <v>1488</v>
      </c>
      <c r="G237" s="51" t="s">
        <v>571</v>
      </c>
      <c r="H237" s="50" t="s">
        <v>572</v>
      </c>
      <c r="I237" s="50" t="s">
        <v>568</v>
      </c>
      <c r="J237" s="59">
        <v>16.2</v>
      </c>
    </row>
    <row r="238" spans="1:10" ht="69" x14ac:dyDescent="0.25">
      <c r="A238" s="49" t="s">
        <v>561</v>
      </c>
      <c r="B238" s="49" t="s">
        <v>562</v>
      </c>
      <c r="C238" s="50" t="s">
        <v>563</v>
      </c>
      <c r="D238" s="50" t="s">
        <v>564</v>
      </c>
      <c r="E238" s="49" t="s">
        <v>152</v>
      </c>
      <c r="F238" s="97" t="s">
        <v>1489</v>
      </c>
      <c r="G238" s="51" t="s">
        <v>573</v>
      </c>
      <c r="H238" s="50" t="s">
        <v>574</v>
      </c>
      <c r="I238" s="50" t="s">
        <v>568</v>
      </c>
      <c r="J238" s="59">
        <v>9</v>
      </c>
    </row>
    <row r="239" spans="1:10" ht="41.4" x14ac:dyDescent="0.25">
      <c r="A239" s="49" t="s">
        <v>561</v>
      </c>
      <c r="B239" s="49" t="s">
        <v>562</v>
      </c>
      <c r="C239" s="50" t="s">
        <v>563</v>
      </c>
      <c r="D239" s="50" t="s">
        <v>564</v>
      </c>
      <c r="E239" s="49" t="s">
        <v>50</v>
      </c>
      <c r="F239" s="97" t="s">
        <v>1490</v>
      </c>
      <c r="G239" s="51" t="s">
        <v>575</v>
      </c>
      <c r="H239" s="50" t="s">
        <v>576</v>
      </c>
      <c r="I239" s="50" t="s">
        <v>568</v>
      </c>
      <c r="J239" s="60"/>
    </row>
    <row r="240" spans="1:10" ht="82.8" x14ac:dyDescent="0.25">
      <c r="A240" s="49" t="s">
        <v>561</v>
      </c>
      <c r="B240" s="49" t="s">
        <v>562</v>
      </c>
      <c r="C240" s="50" t="s">
        <v>563</v>
      </c>
      <c r="D240" s="50" t="s">
        <v>577</v>
      </c>
      <c r="E240" s="49" t="s">
        <v>152</v>
      </c>
      <c r="F240" s="97" t="s">
        <v>1491</v>
      </c>
      <c r="G240" s="51" t="s">
        <v>578</v>
      </c>
      <c r="H240" s="50" t="s">
        <v>579</v>
      </c>
      <c r="I240" s="50" t="s">
        <v>568</v>
      </c>
      <c r="J240" s="59">
        <v>450</v>
      </c>
    </row>
    <row r="241" spans="1:10" ht="82.8" x14ac:dyDescent="0.25">
      <c r="A241" s="49" t="s">
        <v>561</v>
      </c>
      <c r="B241" s="49" t="s">
        <v>562</v>
      </c>
      <c r="C241" s="50" t="s">
        <v>563</v>
      </c>
      <c r="D241" s="50" t="s">
        <v>577</v>
      </c>
      <c r="E241" s="49" t="s">
        <v>50</v>
      </c>
      <c r="F241" s="97" t="s">
        <v>1492</v>
      </c>
      <c r="G241" s="51" t="s">
        <v>580</v>
      </c>
      <c r="H241" s="50" t="s">
        <v>581</v>
      </c>
      <c r="I241" s="50" t="s">
        <v>568</v>
      </c>
      <c r="J241" s="59">
        <v>240</v>
      </c>
    </row>
    <row r="242" spans="1:10" ht="110.4" x14ac:dyDescent="0.25">
      <c r="A242" s="49" t="s">
        <v>561</v>
      </c>
      <c r="B242" s="49" t="s">
        <v>562</v>
      </c>
      <c r="C242" s="50" t="s">
        <v>563</v>
      </c>
      <c r="D242" s="50" t="s">
        <v>577</v>
      </c>
      <c r="E242" s="49" t="s">
        <v>565</v>
      </c>
      <c r="F242" s="97" t="s">
        <v>1493</v>
      </c>
      <c r="G242" s="51" t="s">
        <v>582</v>
      </c>
      <c r="H242" s="50" t="s">
        <v>583</v>
      </c>
      <c r="I242" s="50" t="s">
        <v>568</v>
      </c>
      <c r="J242" s="59"/>
    </row>
    <row r="243" spans="1:10" ht="55.2" x14ac:dyDescent="0.25">
      <c r="A243" s="49" t="s">
        <v>561</v>
      </c>
      <c r="B243" s="49" t="s">
        <v>562</v>
      </c>
      <c r="C243" s="50" t="s">
        <v>563</v>
      </c>
      <c r="D243" s="50" t="s">
        <v>577</v>
      </c>
      <c r="E243" s="49" t="s">
        <v>50</v>
      </c>
      <c r="F243" s="97" t="s">
        <v>1494</v>
      </c>
      <c r="G243" s="51" t="s">
        <v>584</v>
      </c>
      <c r="H243" s="50" t="s">
        <v>585</v>
      </c>
      <c r="I243" s="50" t="s">
        <v>568</v>
      </c>
      <c r="J243" s="59">
        <v>4.8</v>
      </c>
    </row>
    <row r="244" spans="1:10" ht="82.8" x14ac:dyDescent="0.25">
      <c r="A244" s="49" t="s">
        <v>561</v>
      </c>
      <c r="B244" s="49" t="s">
        <v>562</v>
      </c>
      <c r="C244" s="50" t="s">
        <v>563</v>
      </c>
      <c r="D244" s="50" t="s">
        <v>586</v>
      </c>
      <c r="E244" s="49" t="s">
        <v>565</v>
      </c>
      <c r="F244" s="97" t="s">
        <v>1495</v>
      </c>
      <c r="G244" s="51" t="s">
        <v>587</v>
      </c>
      <c r="H244" s="50" t="s">
        <v>588</v>
      </c>
      <c r="I244" s="50" t="s">
        <v>568</v>
      </c>
      <c r="J244" s="59">
        <v>0.3</v>
      </c>
    </row>
    <row r="245" spans="1:10" ht="110.4" x14ac:dyDescent="0.25">
      <c r="A245" s="49" t="s">
        <v>561</v>
      </c>
      <c r="B245" s="49" t="s">
        <v>562</v>
      </c>
      <c r="C245" s="50" t="s">
        <v>563</v>
      </c>
      <c r="D245" s="50" t="s">
        <v>586</v>
      </c>
      <c r="E245" s="49" t="s">
        <v>565</v>
      </c>
      <c r="F245" s="97" t="s">
        <v>1496</v>
      </c>
      <c r="G245" s="51" t="s">
        <v>589</v>
      </c>
      <c r="H245" s="50" t="s">
        <v>590</v>
      </c>
      <c r="I245" s="50" t="s">
        <v>568</v>
      </c>
      <c r="J245" s="59"/>
    </row>
    <row r="246" spans="1:10" ht="96.6" x14ac:dyDescent="0.25">
      <c r="A246" s="49" t="s">
        <v>561</v>
      </c>
      <c r="B246" s="49" t="s">
        <v>562</v>
      </c>
      <c r="C246" s="50" t="s">
        <v>563</v>
      </c>
      <c r="D246" s="50" t="s">
        <v>586</v>
      </c>
      <c r="E246" s="49" t="s">
        <v>565</v>
      </c>
      <c r="F246" s="97" t="s">
        <v>1497</v>
      </c>
      <c r="G246" s="51" t="s">
        <v>591</v>
      </c>
      <c r="H246" s="50" t="s">
        <v>592</v>
      </c>
      <c r="I246" s="50" t="s">
        <v>568</v>
      </c>
      <c r="J246" s="59">
        <v>0.3</v>
      </c>
    </row>
    <row r="247" spans="1:10" ht="69" x14ac:dyDescent="0.25">
      <c r="A247" s="49" t="s">
        <v>561</v>
      </c>
      <c r="B247" s="49" t="s">
        <v>562</v>
      </c>
      <c r="C247" s="50" t="s">
        <v>593</v>
      </c>
      <c r="D247" s="50" t="s">
        <v>594</v>
      </c>
      <c r="E247" s="49" t="s">
        <v>50</v>
      </c>
      <c r="F247" s="97" t="s">
        <v>1498</v>
      </c>
      <c r="G247" s="51" t="s">
        <v>595</v>
      </c>
      <c r="H247" s="50" t="s">
        <v>596</v>
      </c>
      <c r="I247" s="50" t="s">
        <v>597</v>
      </c>
      <c r="J247" s="59">
        <v>4</v>
      </c>
    </row>
    <row r="248" spans="1:10" ht="82.8" x14ac:dyDescent="0.25">
      <c r="A248" s="49" t="s">
        <v>561</v>
      </c>
      <c r="B248" s="49" t="s">
        <v>562</v>
      </c>
      <c r="C248" s="50" t="s">
        <v>593</v>
      </c>
      <c r="D248" s="50" t="s">
        <v>594</v>
      </c>
      <c r="E248" s="49" t="s">
        <v>50</v>
      </c>
      <c r="F248" s="97" t="s">
        <v>1499</v>
      </c>
      <c r="G248" s="51" t="s">
        <v>598</v>
      </c>
      <c r="H248" s="50" t="s">
        <v>599</v>
      </c>
      <c r="I248" s="50" t="s">
        <v>597</v>
      </c>
      <c r="J248" s="59">
        <v>4</v>
      </c>
    </row>
    <row r="249" spans="1:10" ht="41.4" x14ac:dyDescent="0.25">
      <c r="A249" s="49" t="s">
        <v>561</v>
      </c>
      <c r="B249" s="49" t="s">
        <v>562</v>
      </c>
      <c r="C249" s="50" t="s">
        <v>593</v>
      </c>
      <c r="D249" s="50" t="s">
        <v>594</v>
      </c>
      <c r="E249" s="49" t="s">
        <v>565</v>
      </c>
      <c r="F249" s="97" t="s">
        <v>1500</v>
      </c>
      <c r="G249" s="51" t="s">
        <v>600</v>
      </c>
      <c r="H249" s="50" t="s">
        <v>601</v>
      </c>
      <c r="I249" s="50" t="s">
        <v>597</v>
      </c>
      <c r="J249" s="59">
        <v>1</v>
      </c>
    </row>
    <row r="250" spans="1:10" ht="55.2" x14ac:dyDescent="0.25">
      <c r="A250" s="49" t="s">
        <v>561</v>
      </c>
      <c r="B250" s="49" t="s">
        <v>562</v>
      </c>
      <c r="C250" s="50" t="s">
        <v>593</v>
      </c>
      <c r="D250" s="50" t="s">
        <v>594</v>
      </c>
      <c r="E250" s="49" t="s">
        <v>50</v>
      </c>
      <c r="F250" s="97" t="s">
        <v>1501</v>
      </c>
      <c r="G250" s="51" t="s">
        <v>602</v>
      </c>
      <c r="H250" s="50" t="s">
        <v>603</v>
      </c>
      <c r="I250" s="50" t="s">
        <v>597</v>
      </c>
      <c r="J250" s="59">
        <v>3</v>
      </c>
    </row>
    <row r="251" spans="1:10" ht="55.2" x14ac:dyDescent="0.25">
      <c r="A251" s="49" t="s">
        <v>561</v>
      </c>
      <c r="B251" s="49" t="s">
        <v>562</v>
      </c>
      <c r="C251" s="50" t="s">
        <v>593</v>
      </c>
      <c r="D251" s="50" t="s">
        <v>594</v>
      </c>
      <c r="E251" s="49" t="s">
        <v>604</v>
      </c>
      <c r="F251" s="97" t="s">
        <v>1502</v>
      </c>
      <c r="G251" s="51" t="s">
        <v>605</v>
      </c>
      <c r="H251" s="50" t="s">
        <v>606</v>
      </c>
      <c r="I251" s="50" t="s">
        <v>597</v>
      </c>
      <c r="J251" s="59">
        <v>1</v>
      </c>
    </row>
    <row r="252" spans="1:10" ht="82.8" x14ac:dyDescent="0.25">
      <c r="A252" s="49" t="s">
        <v>561</v>
      </c>
      <c r="B252" s="49" t="s">
        <v>562</v>
      </c>
      <c r="C252" s="50" t="s">
        <v>593</v>
      </c>
      <c r="D252" s="50" t="s">
        <v>594</v>
      </c>
      <c r="E252" s="49" t="s">
        <v>565</v>
      </c>
      <c r="F252" s="97" t="s">
        <v>1503</v>
      </c>
      <c r="G252" s="51" t="s">
        <v>607</v>
      </c>
      <c r="H252" s="50" t="s">
        <v>608</v>
      </c>
      <c r="I252" s="50" t="s">
        <v>597</v>
      </c>
      <c r="J252" s="59">
        <v>0</v>
      </c>
    </row>
    <row r="253" spans="1:10" ht="55.2" x14ac:dyDescent="0.25">
      <c r="A253" s="49" t="s">
        <v>561</v>
      </c>
      <c r="B253" s="49" t="s">
        <v>562</v>
      </c>
      <c r="C253" s="50" t="s">
        <v>593</v>
      </c>
      <c r="D253" s="50" t="s">
        <v>594</v>
      </c>
      <c r="E253" s="49" t="s">
        <v>50</v>
      </c>
      <c r="F253" s="97" t="s">
        <v>1504</v>
      </c>
      <c r="G253" s="51" t="s">
        <v>609</v>
      </c>
      <c r="H253" s="50" t="s">
        <v>610</v>
      </c>
      <c r="I253" s="50" t="s">
        <v>597</v>
      </c>
      <c r="J253" s="59">
        <v>1</v>
      </c>
    </row>
    <row r="254" spans="1:10" ht="69" x14ac:dyDescent="0.25">
      <c r="A254" s="49" t="s">
        <v>561</v>
      </c>
      <c r="B254" s="49" t="s">
        <v>562</v>
      </c>
      <c r="C254" s="50" t="s">
        <v>593</v>
      </c>
      <c r="D254" s="50" t="s">
        <v>594</v>
      </c>
      <c r="E254" s="49" t="s">
        <v>565</v>
      </c>
      <c r="F254" s="97" t="s">
        <v>1505</v>
      </c>
      <c r="G254" s="51" t="s">
        <v>611</v>
      </c>
      <c r="H254" s="50" t="s">
        <v>612</v>
      </c>
      <c r="I254" s="50" t="s">
        <v>597</v>
      </c>
      <c r="J254" s="59">
        <v>0</v>
      </c>
    </row>
    <row r="255" spans="1:10" ht="69" x14ac:dyDescent="0.25">
      <c r="A255" s="49" t="s">
        <v>561</v>
      </c>
      <c r="B255" s="49" t="s">
        <v>562</v>
      </c>
      <c r="C255" s="50" t="s">
        <v>593</v>
      </c>
      <c r="D255" s="50" t="s">
        <v>594</v>
      </c>
      <c r="E255" s="49" t="s">
        <v>50</v>
      </c>
      <c r="F255" s="97" t="s">
        <v>1506</v>
      </c>
      <c r="G255" s="51" t="s">
        <v>613</v>
      </c>
      <c r="H255" s="50" t="s">
        <v>614</v>
      </c>
      <c r="I255" s="50" t="s">
        <v>597</v>
      </c>
      <c r="J255" s="59">
        <v>1</v>
      </c>
    </row>
    <row r="256" spans="1:10" ht="82.8" x14ac:dyDescent="0.25">
      <c r="A256" s="49" t="s">
        <v>561</v>
      </c>
      <c r="B256" s="49" t="s">
        <v>562</v>
      </c>
      <c r="C256" s="50" t="s">
        <v>593</v>
      </c>
      <c r="D256" s="50" t="s">
        <v>594</v>
      </c>
      <c r="E256" s="49" t="s">
        <v>50</v>
      </c>
      <c r="F256" s="97" t="s">
        <v>1507</v>
      </c>
      <c r="G256" s="51" t="s">
        <v>615</v>
      </c>
      <c r="H256" s="50" t="s">
        <v>616</v>
      </c>
      <c r="I256" s="50" t="s">
        <v>597</v>
      </c>
      <c r="J256" s="59">
        <v>1</v>
      </c>
    </row>
    <row r="257" spans="1:10" ht="69" x14ac:dyDescent="0.25">
      <c r="A257" s="49" t="s">
        <v>561</v>
      </c>
      <c r="B257" s="49" t="s">
        <v>562</v>
      </c>
      <c r="C257" s="50" t="s">
        <v>593</v>
      </c>
      <c r="D257" s="50" t="s">
        <v>594</v>
      </c>
      <c r="E257" s="49" t="s">
        <v>50</v>
      </c>
      <c r="F257" s="97" t="s">
        <v>1508</v>
      </c>
      <c r="G257" s="51" t="s">
        <v>617</v>
      </c>
      <c r="H257" s="50" t="s">
        <v>618</v>
      </c>
      <c r="I257" s="50" t="s">
        <v>597</v>
      </c>
      <c r="J257" s="59">
        <v>0</v>
      </c>
    </row>
    <row r="258" spans="1:10" ht="55.2" x14ac:dyDescent="0.25">
      <c r="A258" s="49" t="s">
        <v>561</v>
      </c>
      <c r="B258" s="49" t="s">
        <v>562</v>
      </c>
      <c r="C258" s="50" t="s">
        <v>593</v>
      </c>
      <c r="D258" s="50" t="s">
        <v>619</v>
      </c>
      <c r="E258" s="49" t="s">
        <v>565</v>
      </c>
      <c r="F258" s="97" t="s">
        <v>1509</v>
      </c>
      <c r="G258" s="51" t="s">
        <v>620</v>
      </c>
      <c r="H258" s="50" t="s">
        <v>621</v>
      </c>
      <c r="I258" s="50" t="s">
        <v>568</v>
      </c>
      <c r="J258" s="59">
        <v>1.5</v>
      </c>
    </row>
    <row r="259" spans="1:10" ht="55.2" x14ac:dyDescent="0.25">
      <c r="A259" s="49" t="s">
        <v>561</v>
      </c>
      <c r="B259" s="49" t="s">
        <v>562</v>
      </c>
      <c r="C259" s="50" t="s">
        <v>593</v>
      </c>
      <c r="D259" s="50" t="s">
        <v>619</v>
      </c>
      <c r="E259" s="49" t="s">
        <v>54</v>
      </c>
      <c r="F259" s="97" t="s">
        <v>1510</v>
      </c>
      <c r="G259" s="51" t="s">
        <v>622</v>
      </c>
      <c r="H259" s="50" t="s">
        <v>623</v>
      </c>
      <c r="I259" s="50" t="s">
        <v>568</v>
      </c>
      <c r="J259" s="59">
        <v>0.3</v>
      </c>
    </row>
    <row r="260" spans="1:10" ht="41.4" x14ac:dyDescent="0.25">
      <c r="A260" s="49" t="s">
        <v>561</v>
      </c>
      <c r="B260" s="49" t="s">
        <v>624</v>
      </c>
      <c r="C260" s="50" t="s">
        <v>625</v>
      </c>
      <c r="D260" s="50" t="s">
        <v>626</v>
      </c>
      <c r="E260" s="49" t="s">
        <v>54</v>
      </c>
      <c r="F260" s="97" t="s">
        <v>1511</v>
      </c>
      <c r="G260" s="54" t="s">
        <v>627</v>
      </c>
      <c r="H260" s="55" t="s">
        <v>628</v>
      </c>
      <c r="I260" s="50" t="s">
        <v>103</v>
      </c>
      <c r="J260" s="59">
        <v>1</v>
      </c>
    </row>
    <row r="261" spans="1:10" ht="55.2" x14ac:dyDescent="0.25">
      <c r="A261" s="49" t="s">
        <v>561</v>
      </c>
      <c r="B261" s="49" t="s">
        <v>624</v>
      </c>
      <c r="C261" s="50" t="s">
        <v>625</v>
      </c>
      <c r="D261" s="50" t="s">
        <v>626</v>
      </c>
      <c r="E261" s="49" t="s">
        <v>629</v>
      </c>
      <c r="F261" s="97" t="s">
        <v>1512</v>
      </c>
      <c r="G261" s="54" t="s">
        <v>630</v>
      </c>
      <c r="H261" s="55" t="s">
        <v>631</v>
      </c>
      <c r="I261" s="50" t="s">
        <v>103</v>
      </c>
      <c r="J261" s="59">
        <v>1200</v>
      </c>
    </row>
    <row r="262" spans="1:10" ht="27.6" x14ac:dyDescent="0.25">
      <c r="A262" s="49" t="s">
        <v>561</v>
      </c>
      <c r="B262" s="49" t="s">
        <v>624</v>
      </c>
      <c r="C262" s="50" t="s">
        <v>625</v>
      </c>
      <c r="D262" s="50" t="s">
        <v>626</v>
      </c>
      <c r="E262" s="49" t="s">
        <v>629</v>
      </c>
      <c r="F262" s="97" t="s">
        <v>1513</v>
      </c>
      <c r="G262" s="51" t="s">
        <v>632</v>
      </c>
      <c r="H262" s="50" t="s">
        <v>633</v>
      </c>
      <c r="I262" s="50" t="s">
        <v>103</v>
      </c>
      <c r="J262" s="59">
        <v>1500</v>
      </c>
    </row>
    <row r="263" spans="1:10" ht="41.4" x14ac:dyDescent="0.25">
      <c r="A263" s="49" t="s">
        <v>561</v>
      </c>
      <c r="B263" s="49" t="s">
        <v>624</v>
      </c>
      <c r="C263" s="50" t="s">
        <v>625</v>
      </c>
      <c r="D263" s="50" t="s">
        <v>626</v>
      </c>
      <c r="E263" s="49" t="s">
        <v>54</v>
      </c>
      <c r="F263" s="97" t="s">
        <v>1514</v>
      </c>
      <c r="G263" s="51" t="s">
        <v>634</v>
      </c>
      <c r="H263" s="50" t="s">
        <v>635</v>
      </c>
      <c r="I263" s="50" t="s">
        <v>103</v>
      </c>
      <c r="J263" s="59">
        <v>10</v>
      </c>
    </row>
    <row r="264" spans="1:10" ht="82.8" x14ac:dyDescent="0.25">
      <c r="A264" s="49" t="s">
        <v>561</v>
      </c>
      <c r="B264" s="49" t="s">
        <v>624</v>
      </c>
      <c r="C264" s="50" t="s">
        <v>625</v>
      </c>
      <c r="D264" s="50" t="s">
        <v>626</v>
      </c>
      <c r="E264" s="49" t="s">
        <v>50</v>
      </c>
      <c r="F264" s="97" t="s">
        <v>1515</v>
      </c>
      <c r="G264" s="51" t="s">
        <v>636</v>
      </c>
      <c r="H264" s="50" t="s">
        <v>637</v>
      </c>
      <c r="I264" s="50" t="s">
        <v>103</v>
      </c>
      <c r="J264" s="59">
        <v>2</v>
      </c>
    </row>
    <row r="265" spans="1:10" ht="82.8" x14ac:dyDescent="0.25">
      <c r="A265" s="49" t="s">
        <v>561</v>
      </c>
      <c r="B265" s="49" t="s">
        <v>624</v>
      </c>
      <c r="C265" s="50" t="s">
        <v>625</v>
      </c>
      <c r="D265" s="50" t="s">
        <v>626</v>
      </c>
      <c r="E265" s="49" t="s">
        <v>54</v>
      </c>
      <c r="F265" s="97" t="s">
        <v>1516</v>
      </c>
      <c r="G265" s="51" t="s">
        <v>638</v>
      </c>
      <c r="H265" s="50" t="s">
        <v>429</v>
      </c>
      <c r="I265" s="50" t="s">
        <v>103</v>
      </c>
      <c r="J265" s="61"/>
    </row>
    <row r="266" spans="1:10" ht="82.8" x14ac:dyDescent="0.25">
      <c r="A266" s="49" t="s">
        <v>561</v>
      </c>
      <c r="B266" s="49" t="s">
        <v>624</v>
      </c>
      <c r="C266" s="50" t="s">
        <v>639</v>
      </c>
      <c r="D266" s="50" t="s">
        <v>640</v>
      </c>
      <c r="E266" s="49" t="s">
        <v>629</v>
      </c>
      <c r="F266" s="97" t="s">
        <v>1517</v>
      </c>
      <c r="G266" s="51" t="s">
        <v>641</v>
      </c>
      <c r="H266" s="50" t="s">
        <v>642</v>
      </c>
      <c r="I266" s="50" t="s">
        <v>643</v>
      </c>
      <c r="J266" s="59">
        <v>1</v>
      </c>
    </row>
    <row r="267" spans="1:10" ht="110.4" x14ac:dyDescent="0.25">
      <c r="A267" s="49" t="s">
        <v>561</v>
      </c>
      <c r="B267" s="49" t="s">
        <v>624</v>
      </c>
      <c r="C267" s="50" t="s">
        <v>639</v>
      </c>
      <c r="D267" s="50" t="s">
        <v>640</v>
      </c>
      <c r="E267" s="49" t="s">
        <v>565</v>
      </c>
      <c r="F267" s="97" t="s">
        <v>1518</v>
      </c>
      <c r="G267" s="51" t="s">
        <v>644</v>
      </c>
      <c r="H267" s="50" t="s">
        <v>645</v>
      </c>
      <c r="I267" s="50" t="s">
        <v>597</v>
      </c>
      <c r="J267" s="59"/>
    </row>
    <row r="268" spans="1:10" ht="41.4" x14ac:dyDescent="0.25">
      <c r="A268" s="49" t="s">
        <v>561</v>
      </c>
      <c r="B268" s="49" t="s">
        <v>624</v>
      </c>
      <c r="C268" s="50" t="s">
        <v>639</v>
      </c>
      <c r="D268" s="50" t="s">
        <v>640</v>
      </c>
      <c r="E268" s="49" t="s">
        <v>629</v>
      </c>
      <c r="F268" s="97" t="s">
        <v>1519</v>
      </c>
      <c r="G268" s="51" t="s">
        <v>646</v>
      </c>
      <c r="H268" s="50" t="s">
        <v>647</v>
      </c>
      <c r="I268" s="50" t="s">
        <v>643</v>
      </c>
      <c r="J268" s="59">
        <v>20</v>
      </c>
    </row>
    <row r="269" spans="1:10" ht="55.2" x14ac:dyDescent="0.25">
      <c r="A269" s="49" t="s">
        <v>561</v>
      </c>
      <c r="B269" s="49" t="s">
        <v>624</v>
      </c>
      <c r="C269" s="50" t="s">
        <v>639</v>
      </c>
      <c r="D269" s="50" t="s">
        <v>640</v>
      </c>
      <c r="E269" s="49" t="s">
        <v>629</v>
      </c>
      <c r="F269" s="97" t="s">
        <v>1520</v>
      </c>
      <c r="G269" s="51" t="s">
        <v>648</v>
      </c>
      <c r="H269" s="50" t="s">
        <v>649</v>
      </c>
      <c r="I269" s="50" t="s">
        <v>643</v>
      </c>
      <c r="J269" s="59">
        <v>0</v>
      </c>
    </row>
    <row r="270" spans="1:10" ht="41.4" x14ac:dyDescent="0.25">
      <c r="A270" s="49" t="s">
        <v>561</v>
      </c>
      <c r="B270" s="49" t="s">
        <v>624</v>
      </c>
      <c r="C270" s="50" t="s">
        <v>639</v>
      </c>
      <c r="D270" s="50" t="s">
        <v>640</v>
      </c>
      <c r="E270" s="49" t="s">
        <v>629</v>
      </c>
      <c r="F270" s="97" t="s">
        <v>1521</v>
      </c>
      <c r="G270" s="51" t="s">
        <v>650</v>
      </c>
      <c r="H270" s="50" t="s">
        <v>635</v>
      </c>
      <c r="I270" s="50" t="s">
        <v>643</v>
      </c>
      <c r="J270" s="59">
        <v>5</v>
      </c>
    </row>
    <row r="271" spans="1:10" ht="41.4" x14ac:dyDescent="0.25">
      <c r="A271" s="49" t="s">
        <v>561</v>
      </c>
      <c r="B271" s="49" t="s">
        <v>624</v>
      </c>
      <c r="C271" s="50" t="s">
        <v>639</v>
      </c>
      <c r="D271" s="50" t="s">
        <v>640</v>
      </c>
      <c r="E271" s="49" t="s">
        <v>629</v>
      </c>
      <c r="F271" s="97" t="s">
        <v>1522</v>
      </c>
      <c r="G271" s="51" t="s">
        <v>651</v>
      </c>
      <c r="H271" s="50" t="s">
        <v>635</v>
      </c>
      <c r="I271" s="50" t="s">
        <v>643</v>
      </c>
      <c r="J271" s="59">
        <v>5</v>
      </c>
    </row>
    <row r="272" spans="1:10" ht="55.2" x14ac:dyDescent="0.25">
      <c r="A272" s="49" t="s">
        <v>561</v>
      </c>
      <c r="B272" s="49" t="s">
        <v>624</v>
      </c>
      <c r="C272" s="50" t="s">
        <v>639</v>
      </c>
      <c r="D272" s="50" t="s">
        <v>640</v>
      </c>
      <c r="E272" s="49" t="s">
        <v>54</v>
      </c>
      <c r="F272" s="97" t="s">
        <v>1523</v>
      </c>
      <c r="G272" s="51" t="s">
        <v>652</v>
      </c>
      <c r="H272" s="50" t="s">
        <v>653</v>
      </c>
      <c r="I272" s="50" t="s">
        <v>643</v>
      </c>
      <c r="J272" s="59">
        <v>0</v>
      </c>
    </row>
    <row r="273" spans="1:10" ht="55.2" x14ac:dyDescent="0.25">
      <c r="A273" s="49" t="s">
        <v>561</v>
      </c>
      <c r="B273" s="49" t="s">
        <v>624</v>
      </c>
      <c r="C273" s="50" t="s">
        <v>639</v>
      </c>
      <c r="D273" s="50" t="s">
        <v>654</v>
      </c>
      <c r="E273" s="49" t="s">
        <v>629</v>
      </c>
      <c r="F273" s="97" t="s">
        <v>1524</v>
      </c>
      <c r="G273" s="51" t="s">
        <v>655</v>
      </c>
      <c r="H273" s="50" t="s">
        <v>656</v>
      </c>
      <c r="I273" s="50" t="s">
        <v>643</v>
      </c>
      <c r="J273" s="59">
        <v>1</v>
      </c>
    </row>
    <row r="274" spans="1:10" ht="55.2" x14ac:dyDescent="0.25">
      <c r="A274" s="49" t="s">
        <v>561</v>
      </c>
      <c r="B274" s="49" t="s">
        <v>624</v>
      </c>
      <c r="C274" s="50" t="s">
        <v>639</v>
      </c>
      <c r="D274" s="50" t="s">
        <v>654</v>
      </c>
      <c r="E274" s="49" t="s">
        <v>565</v>
      </c>
      <c r="F274" s="97" t="s">
        <v>1525</v>
      </c>
      <c r="G274" s="51" t="s">
        <v>657</v>
      </c>
      <c r="H274" s="50" t="s">
        <v>635</v>
      </c>
      <c r="I274" s="50" t="s">
        <v>643</v>
      </c>
      <c r="J274" s="59">
        <v>1</v>
      </c>
    </row>
    <row r="275" spans="1:10" ht="69" x14ac:dyDescent="0.25">
      <c r="A275" s="49" t="s">
        <v>561</v>
      </c>
      <c r="B275" s="49" t="s">
        <v>624</v>
      </c>
      <c r="C275" s="50" t="s">
        <v>639</v>
      </c>
      <c r="D275" s="50" t="s">
        <v>654</v>
      </c>
      <c r="E275" s="49" t="s">
        <v>629</v>
      </c>
      <c r="F275" s="97" t="s">
        <v>1526</v>
      </c>
      <c r="G275" s="51" t="s">
        <v>658</v>
      </c>
      <c r="H275" s="50" t="s">
        <v>659</v>
      </c>
      <c r="I275" s="50" t="s">
        <v>103</v>
      </c>
      <c r="J275" s="59">
        <v>1</v>
      </c>
    </row>
    <row r="276" spans="1:10" ht="55.2" x14ac:dyDescent="0.25">
      <c r="A276" s="49" t="s">
        <v>561</v>
      </c>
      <c r="B276" s="49" t="s">
        <v>624</v>
      </c>
      <c r="C276" s="50" t="s">
        <v>639</v>
      </c>
      <c r="D276" s="50" t="s">
        <v>660</v>
      </c>
      <c r="E276" s="49" t="s">
        <v>50</v>
      </c>
      <c r="F276" s="97" t="s">
        <v>1527</v>
      </c>
      <c r="G276" s="51" t="s">
        <v>661</v>
      </c>
      <c r="H276" s="50" t="s">
        <v>662</v>
      </c>
      <c r="I276" s="50" t="s">
        <v>643</v>
      </c>
      <c r="J276" s="59"/>
    </row>
    <row r="277" spans="1:10" ht="55.2" x14ac:dyDescent="0.25">
      <c r="A277" s="49" t="s">
        <v>561</v>
      </c>
      <c r="B277" s="49" t="s">
        <v>624</v>
      </c>
      <c r="C277" s="50" t="s">
        <v>639</v>
      </c>
      <c r="D277" s="50" t="s">
        <v>660</v>
      </c>
      <c r="E277" s="49" t="s">
        <v>50</v>
      </c>
      <c r="F277" s="97" t="s">
        <v>1528</v>
      </c>
      <c r="G277" s="51" t="s">
        <v>663</v>
      </c>
      <c r="H277" s="50" t="s">
        <v>664</v>
      </c>
      <c r="I277" s="50" t="s">
        <v>643</v>
      </c>
      <c r="J277" s="59">
        <v>0</v>
      </c>
    </row>
    <row r="278" spans="1:10" ht="96.6" x14ac:dyDescent="0.25">
      <c r="A278" s="49" t="s">
        <v>561</v>
      </c>
      <c r="B278" s="49" t="s">
        <v>624</v>
      </c>
      <c r="C278" s="50" t="s">
        <v>639</v>
      </c>
      <c r="D278" s="50" t="s">
        <v>665</v>
      </c>
      <c r="E278" s="49" t="s">
        <v>629</v>
      </c>
      <c r="F278" s="97" t="s">
        <v>1529</v>
      </c>
      <c r="G278" s="51" t="s">
        <v>666</v>
      </c>
      <c r="H278" s="50" t="s">
        <v>667</v>
      </c>
      <c r="I278" s="50" t="s">
        <v>103</v>
      </c>
      <c r="J278" s="59">
        <v>3</v>
      </c>
    </row>
    <row r="279" spans="1:10" ht="55.2" x14ac:dyDescent="0.25">
      <c r="A279" s="49" t="s">
        <v>561</v>
      </c>
      <c r="B279" s="49" t="s">
        <v>624</v>
      </c>
      <c r="C279" s="50" t="s">
        <v>639</v>
      </c>
      <c r="D279" s="50" t="s">
        <v>665</v>
      </c>
      <c r="E279" s="49" t="s">
        <v>50</v>
      </c>
      <c r="F279" s="97" t="s">
        <v>1530</v>
      </c>
      <c r="G279" s="51" t="s">
        <v>668</v>
      </c>
      <c r="H279" s="50" t="s">
        <v>669</v>
      </c>
      <c r="I279" s="50" t="s">
        <v>103</v>
      </c>
      <c r="J279" s="59">
        <v>1</v>
      </c>
    </row>
    <row r="280" spans="1:10" ht="55.2" x14ac:dyDescent="0.25">
      <c r="A280" s="49" t="s">
        <v>561</v>
      </c>
      <c r="B280" s="49" t="s">
        <v>624</v>
      </c>
      <c r="C280" s="50" t="s">
        <v>639</v>
      </c>
      <c r="D280" s="50" t="s">
        <v>665</v>
      </c>
      <c r="E280" s="49" t="s">
        <v>629</v>
      </c>
      <c r="F280" s="97" t="s">
        <v>1531</v>
      </c>
      <c r="G280" s="51" t="s">
        <v>670</v>
      </c>
      <c r="H280" s="50" t="s">
        <v>671</v>
      </c>
      <c r="I280" s="50" t="s">
        <v>103</v>
      </c>
      <c r="J280" s="59">
        <v>400</v>
      </c>
    </row>
    <row r="281" spans="1:10" ht="55.2" x14ac:dyDescent="0.25">
      <c r="A281" s="49" t="s">
        <v>672</v>
      </c>
      <c r="B281" s="49" t="s">
        <v>673</v>
      </c>
      <c r="C281" s="50" t="s">
        <v>674</v>
      </c>
      <c r="D281" s="50" t="s">
        <v>675</v>
      </c>
      <c r="E281" s="49" t="s">
        <v>50</v>
      </c>
      <c r="F281" s="97" t="s">
        <v>1532</v>
      </c>
      <c r="G281" s="51" t="s">
        <v>676</v>
      </c>
      <c r="H281" s="50" t="s">
        <v>677</v>
      </c>
      <c r="I281" s="50" t="s">
        <v>421</v>
      </c>
      <c r="J281" s="59">
        <v>0</v>
      </c>
    </row>
    <row r="282" spans="1:10" ht="55.2" x14ac:dyDescent="0.25">
      <c r="A282" s="49" t="s">
        <v>672</v>
      </c>
      <c r="B282" s="49" t="s">
        <v>673</v>
      </c>
      <c r="C282" s="50" t="s">
        <v>674</v>
      </c>
      <c r="D282" s="50" t="s">
        <v>675</v>
      </c>
      <c r="E282" s="49" t="s">
        <v>50</v>
      </c>
      <c r="F282" s="97" t="s">
        <v>1533</v>
      </c>
      <c r="G282" s="51" t="s">
        <v>678</v>
      </c>
      <c r="H282" s="50" t="s">
        <v>679</v>
      </c>
      <c r="I282" s="50" t="s">
        <v>421</v>
      </c>
      <c r="J282" s="59">
        <v>0</v>
      </c>
    </row>
    <row r="283" spans="1:10" ht="55.2" x14ac:dyDescent="0.25">
      <c r="A283" s="49" t="s">
        <v>672</v>
      </c>
      <c r="B283" s="49" t="s">
        <v>673</v>
      </c>
      <c r="C283" s="50" t="s">
        <v>674</v>
      </c>
      <c r="D283" s="50" t="s">
        <v>675</v>
      </c>
      <c r="E283" s="49" t="s">
        <v>54</v>
      </c>
      <c r="F283" s="97" t="s">
        <v>1534</v>
      </c>
      <c r="G283" s="50" t="s">
        <v>680</v>
      </c>
      <c r="H283" s="50" t="s">
        <v>681</v>
      </c>
      <c r="I283" s="50" t="s">
        <v>421</v>
      </c>
      <c r="J283" s="59"/>
    </row>
    <row r="284" spans="1:10" ht="55.2" x14ac:dyDescent="0.25">
      <c r="A284" s="49" t="s">
        <v>672</v>
      </c>
      <c r="B284" s="49" t="s">
        <v>673</v>
      </c>
      <c r="C284" s="50" t="s">
        <v>674</v>
      </c>
      <c r="D284" s="50" t="s">
        <v>675</v>
      </c>
      <c r="E284" s="49" t="s">
        <v>50</v>
      </c>
      <c r="F284" s="97" t="s">
        <v>1535</v>
      </c>
      <c r="G284" s="50" t="s">
        <v>682</v>
      </c>
      <c r="H284" s="50" t="s">
        <v>683</v>
      </c>
      <c r="I284" s="50" t="s">
        <v>729</v>
      </c>
      <c r="J284" s="59"/>
    </row>
    <row r="285" spans="1:10" ht="69" x14ac:dyDescent="0.25">
      <c r="A285" s="49" t="s">
        <v>672</v>
      </c>
      <c r="B285" s="49" t="s">
        <v>673</v>
      </c>
      <c r="C285" s="50" t="s">
        <v>674</v>
      </c>
      <c r="D285" s="50" t="s">
        <v>675</v>
      </c>
      <c r="E285" s="49" t="s">
        <v>50</v>
      </c>
      <c r="F285" s="97" t="s">
        <v>1536</v>
      </c>
      <c r="G285" s="50" t="s">
        <v>684</v>
      </c>
      <c r="H285" s="50" t="s">
        <v>685</v>
      </c>
      <c r="I285" s="50" t="s">
        <v>421</v>
      </c>
      <c r="J285" s="59"/>
    </row>
    <row r="286" spans="1:10" ht="55.2" x14ac:dyDescent="0.25">
      <c r="A286" s="49" t="s">
        <v>672</v>
      </c>
      <c r="B286" s="49" t="s">
        <v>673</v>
      </c>
      <c r="C286" s="50" t="s">
        <v>674</v>
      </c>
      <c r="D286" s="50" t="s">
        <v>675</v>
      </c>
      <c r="E286" s="49" t="s">
        <v>50</v>
      </c>
      <c r="F286" s="97" t="s">
        <v>1537</v>
      </c>
      <c r="G286" s="51" t="s">
        <v>686</v>
      </c>
      <c r="H286" s="50" t="s">
        <v>687</v>
      </c>
      <c r="I286" s="50" t="s">
        <v>421</v>
      </c>
      <c r="J286" s="59"/>
    </row>
    <row r="287" spans="1:10" ht="55.2" x14ac:dyDescent="0.25">
      <c r="A287" s="49" t="s">
        <v>672</v>
      </c>
      <c r="B287" s="49" t="s">
        <v>673</v>
      </c>
      <c r="C287" s="50" t="s">
        <v>674</v>
      </c>
      <c r="D287" s="50" t="s">
        <v>675</v>
      </c>
      <c r="E287" s="49" t="s">
        <v>50</v>
      </c>
      <c r="F287" s="97" t="s">
        <v>1538</v>
      </c>
      <c r="G287" s="51" t="s">
        <v>688</v>
      </c>
      <c r="H287" s="50" t="s">
        <v>689</v>
      </c>
      <c r="I287" s="50" t="s">
        <v>421</v>
      </c>
      <c r="J287" s="59"/>
    </row>
    <row r="288" spans="1:10" ht="41.4" x14ac:dyDescent="0.25">
      <c r="A288" s="49" t="s">
        <v>672</v>
      </c>
      <c r="B288" s="49" t="s">
        <v>673</v>
      </c>
      <c r="C288" s="50" t="s">
        <v>674</v>
      </c>
      <c r="D288" s="50" t="s">
        <v>675</v>
      </c>
      <c r="E288" s="49" t="s">
        <v>50</v>
      </c>
      <c r="F288" s="97" t="s">
        <v>1539</v>
      </c>
      <c r="G288" s="51" t="s">
        <v>690</v>
      </c>
      <c r="H288" s="50" t="s">
        <v>691</v>
      </c>
      <c r="I288" s="50" t="s">
        <v>421</v>
      </c>
      <c r="J288" s="59"/>
    </row>
    <row r="289" spans="1:10" ht="69" x14ac:dyDescent="0.25">
      <c r="A289" s="49" t="s">
        <v>672</v>
      </c>
      <c r="B289" s="49" t="s">
        <v>673</v>
      </c>
      <c r="C289" s="50" t="s">
        <v>674</v>
      </c>
      <c r="D289" s="50" t="s">
        <v>675</v>
      </c>
      <c r="E289" s="49" t="s">
        <v>50</v>
      </c>
      <c r="F289" s="97" t="s">
        <v>1540</v>
      </c>
      <c r="G289" s="51" t="s">
        <v>692</v>
      </c>
      <c r="H289" s="50" t="s">
        <v>693</v>
      </c>
      <c r="I289" s="50" t="s">
        <v>421</v>
      </c>
      <c r="J289" s="59">
        <v>1</v>
      </c>
    </row>
    <row r="290" spans="1:10" ht="55.2" x14ac:dyDescent="0.25">
      <c r="A290" s="49" t="s">
        <v>672</v>
      </c>
      <c r="B290" s="49" t="s">
        <v>673</v>
      </c>
      <c r="C290" s="50" t="s">
        <v>674</v>
      </c>
      <c r="D290" s="50" t="s">
        <v>694</v>
      </c>
      <c r="E290" s="49" t="s">
        <v>54</v>
      </c>
      <c r="F290" s="97" t="s">
        <v>1541</v>
      </c>
      <c r="G290" s="51" t="s">
        <v>695</v>
      </c>
      <c r="H290" s="50" t="s">
        <v>696</v>
      </c>
      <c r="I290" s="50" t="s">
        <v>421</v>
      </c>
      <c r="J290" s="59">
        <v>15</v>
      </c>
    </row>
    <row r="291" spans="1:10" ht="41.4" x14ac:dyDescent="0.25">
      <c r="A291" s="49" t="s">
        <v>672</v>
      </c>
      <c r="B291" s="49" t="s">
        <v>673</v>
      </c>
      <c r="C291" s="50" t="s">
        <v>674</v>
      </c>
      <c r="D291" s="50" t="s">
        <v>694</v>
      </c>
      <c r="E291" s="49" t="s">
        <v>54</v>
      </c>
      <c r="F291" s="97" t="s">
        <v>1542</v>
      </c>
      <c r="G291" s="51" t="s">
        <v>697</v>
      </c>
      <c r="H291" s="50" t="s">
        <v>698</v>
      </c>
      <c r="I291" s="50" t="s">
        <v>421</v>
      </c>
      <c r="J291" s="59">
        <v>150</v>
      </c>
    </row>
    <row r="292" spans="1:10" ht="69" x14ac:dyDescent="0.25">
      <c r="A292" s="49" t="s">
        <v>672</v>
      </c>
      <c r="B292" s="49" t="s">
        <v>673</v>
      </c>
      <c r="C292" s="50" t="s">
        <v>674</v>
      </c>
      <c r="D292" s="50" t="s">
        <v>694</v>
      </c>
      <c r="E292" s="49" t="s">
        <v>54</v>
      </c>
      <c r="F292" s="97" t="s">
        <v>1543</v>
      </c>
      <c r="G292" s="51" t="s">
        <v>699</v>
      </c>
      <c r="H292" s="50" t="s">
        <v>700</v>
      </c>
      <c r="I292" s="50" t="s">
        <v>421</v>
      </c>
      <c r="J292" s="59"/>
    </row>
    <row r="293" spans="1:10" ht="82.8" x14ac:dyDescent="0.25">
      <c r="A293" s="49" t="s">
        <v>672</v>
      </c>
      <c r="B293" s="49" t="s">
        <v>673</v>
      </c>
      <c r="C293" s="50" t="s">
        <v>674</v>
      </c>
      <c r="D293" s="50" t="s">
        <v>694</v>
      </c>
      <c r="E293" s="49" t="s">
        <v>54</v>
      </c>
      <c r="F293" s="97" t="s">
        <v>1544</v>
      </c>
      <c r="G293" s="51" t="s">
        <v>701</v>
      </c>
      <c r="H293" s="50" t="s">
        <v>702</v>
      </c>
      <c r="I293" s="50" t="s">
        <v>421</v>
      </c>
      <c r="J293" s="59"/>
    </row>
    <row r="294" spans="1:10" ht="55.2" x14ac:dyDescent="0.25">
      <c r="A294" s="49" t="s">
        <v>672</v>
      </c>
      <c r="B294" s="49" t="s">
        <v>673</v>
      </c>
      <c r="C294" s="50" t="s">
        <v>674</v>
      </c>
      <c r="D294" s="50" t="s">
        <v>694</v>
      </c>
      <c r="E294" s="49" t="s">
        <v>54</v>
      </c>
      <c r="F294" s="97" t="s">
        <v>1545</v>
      </c>
      <c r="G294" s="51" t="s">
        <v>703</v>
      </c>
      <c r="H294" s="50" t="s">
        <v>704</v>
      </c>
      <c r="I294" s="50" t="s">
        <v>421</v>
      </c>
      <c r="J294" s="59"/>
    </row>
    <row r="295" spans="1:10" ht="41.4" x14ac:dyDescent="0.25">
      <c r="A295" s="49" t="s">
        <v>672</v>
      </c>
      <c r="B295" s="49" t="s">
        <v>673</v>
      </c>
      <c r="C295" s="50" t="s">
        <v>674</v>
      </c>
      <c r="D295" s="50" t="s">
        <v>694</v>
      </c>
      <c r="E295" s="49" t="s">
        <v>152</v>
      </c>
      <c r="F295" s="97" t="s">
        <v>1546</v>
      </c>
      <c r="G295" s="51" t="s">
        <v>705</v>
      </c>
      <c r="H295" s="50" t="s">
        <v>706</v>
      </c>
      <c r="I295" s="50" t="s">
        <v>421</v>
      </c>
      <c r="J295" s="59">
        <v>1</v>
      </c>
    </row>
    <row r="296" spans="1:10" ht="55.2" x14ac:dyDescent="0.25">
      <c r="A296" s="49" t="s">
        <v>672</v>
      </c>
      <c r="B296" s="49" t="s">
        <v>673</v>
      </c>
      <c r="C296" s="50" t="s">
        <v>674</v>
      </c>
      <c r="D296" s="50" t="s">
        <v>694</v>
      </c>
      <c r="E296" s="49" t="s">
        <v>50</v>
      </c>
      <c r="F296" s="97" t="s">
        <v>1547</v>
      </c>
      <c r="G296" s="51" t="s">
        <v>707</v>
      </c>
      <c r="H296" s="50" t="s">
        <v>708</v>
      </c>
      <c r="I296" s="50" t="s">
        <v>421</v>
      </c>
      <c r="J296" s="59"/>
    </row>
    <row r="297" spans="1:10" ht="69" x14ac:dyDescent="0.25">
      <c r="A297" s="49" t="s">
        <v>672</v>
      </c>
      <c r="B297" s="49" t="s">
        <v>673</v>
      </c>
      <c r="C297" s="50" t="s">
        <v>674</v>
      </c>
      <c r="D297" s="50" t="s">
        <v>694</v>
      </c>
      <c r="E297" s="49" t="s">
        <v>50</v>
      </c>
      <c r="F297" s="97" t="s">
        <v>1548</v>
      </c>
      <c r="G297" s="51" t="s">
        <v>709</v>
      </c>
      <c r="H297" s="50" t="s">
        <v>710</v>
      </c>
      <c r="I297" s="50" t="s">
        <v>421</v>
      </c>
      <c r="J297" s="59">
        <v>10</v>
      </c>
    </row>
    <row r="298" spans="1:10" ht="69" x14ac:dyDescent="0.25">
      <c r="A298" s="49" t="s">
        <v>672</v>
      </c>
      <c r="B298" s="49" t="s">
        <v>673</v>
      </c>
      <c r="C298" s="50" t="s">
        <v>674</v>
      </c>
      <c r="D298" s="50" t="s">
        <v>694</v>
      </c>
      <c r="E298" s="49" t="s">
        <v>50</v>
      </c>
      <c r="F298" s="97" t="s">
        <v>1549</v>
      </c>
      <c r="G298" s="51" t="s">
        <v>711</v>
      </c>
      <c r="H298" s="50" t="s">
        <v>712</v>
      </c>
      <c r="I298" s="50" t="s">
        <v>421</v>
      </c>
      <c r="J298" s="59">
        <v>0</v>
      </c>
    </row>
    <row r="299" spans="1:10" ht="55.2" x14ac:dyDescent="0.25">
      <c r="A299" s="49" t="s">
        <v>672</v>
      </c>
      <c r="B299" s="49" t="s">
        <v>673</v>
      </c>
      <c r="C299" s="50" t="s">
        <v>674</v>
      </c>
      <c r="D299" s="50" t="s">
        <v>694</v>
      </c>
      <c r="E299" s="49" t="s">
        <v>50</v>
      </c>
      <c r="F299" s="97" t="s">
        <v>1550</v>
      </c>
      <c r="G299" s="51" t="s">
        <v>713</v>
      </c>
      <c r="H299" s="50" t="s">
        <v>714</v>
      </c>
      <c r="I299" s="50" t="s">
        <v>421</v>
      </c>
      <c r="J299" s="59">
        <v>15</v>
      </c>
    </row>
    <row r="300" spans="1:10" ht="41.4" x14ac:dyDescent="0.25">
      <c r="A300" s="49" t="s">
        <v>672</v>
      </c>
      <c r="B300" s="49" t="s">
        <v>673</v>
      </c>
      <c r="C300" s="50" t="s">
        <v>674</v>
      </c>
      <c r="D300" s="50" t="s">
        <v>694</v>
      </c>
      <c r="E300" s="49" t="s">
        <v>50</v>
      </c>
      <c r="F300" s="97" t="s">
        <v>1551</v>
      </c>
      <c r="G300" s="51" t="s">
        <v>715</v>
      </c>
      <c r="H300" s="50" t="s">
        <v>716</v>
      </c>
      <c r="I300" s="50" t="s">
        <v>421</v>
      </c>
      <c r="J300" s="59">
        <v>0</v>
      </c>
    </row>
    <row r="301" spans="1:10" ht="41.4" x14ac:dyDescent="0.25">
      <c r="A301" s="49" t="s">
        <v>672</v>
      </c>
      <c r="B301" s="49" t="s">
        <v>673</v>
      </c>
      <c r="C301" s="50" t="s">
        <v>674</v>
      </c>
      <c r="D301" s="50" t="s">
        <v>694</v>
      </c>
      <c r="E301" s="49" t="s">
        <v>152</v>
      </c>
      <c r="F301" s="97" t="s">
        <v>1552</v>
      </c>
      <c r="G301" s="51" t="s">
        <v>717</v>
      </c>
      <c r="H301" s="50" t="s">
        <v>718</v>
      </c>
      <c r="I301" s="50" t="s">
        <v>421</v>
      </c>
      <c r="J301" s="59">
        <v>0</v>
      </c>
    </row>
    <row r="302" spans="1:10" ht="69" x14ac:dyDescent="0.25">
      <c r="A302" s="49" t="s">
        <v>672</v>
      </c>
      <c r="B302" s="49" t="s">
        <v>673</v>
      </c>
      <c r="C302" s="50" t="s">
        <v>674</v>
      </c>
      <c r="D302" s="50" t="s">
        <v>694</v>
      </c>
      <c r="E302" s="49" t="s">
        <v>50</v>
      </c>
      <c r="F302" s="97" t="s">
        <v>1553</v>
      </c>
      <c r="G302" s="51" t="s">
        <v>719</v>
      </c>
      <c r="H302" s="50" t="s">
        <v>720</v>
      </c>
      <c r="I302" s="50" t="s">
        <v>421</v>
      </c>
      <c r="J302" s="61">
        <v>0</v>
      </c>
    </row>
    <row r="303" spans="1:10" ht="41.4" x14ac:dyDescent="0.25">
      <c r="A303" s="49" t="s">
        <v>672</v>
      </c>
      <c r="B303" s="49" t="s">
        <v>673</v>
      </c>
      <c r="C303" s="50" t="s">
        <v>721</v>
      </c>
      <c r="D303" s="50" t="s">
        <v>722</v>
      </c>
      <c r="E303" s="49" t="s">
        <v>152</v>
      </c>
      <c r="F303" s="97" t="s">
        <v>1554</v>
      </c>
      <c r="G303" s="51" t="s">
        <v>723</v>
      </c>
      <c r="H303" s="50" t="s">
        <v>724</v>
      </c>
      <c r="I303" s="50" t="s">
        <v>103</v>
      </c>
      <c r="J303" s="59">
        <v>0</v>
      </c>
    </row>
    <row r="304" spans="1:10" ht="41.4" x14ac:dyDescent="0.25">
      <c r="A304" s="49" t="s">
        <v>672</v>
      </c>
      <c r="B304" s="49" t="s">
        <v>673</v>
      </c>
      <c r="C304" s="50" t="s">
        <v>721</v>
      </c>
      <c r="D304" s="50" t="s">
        <v>722</v>
      </c>
      <c r="E304" s="49" t="s">
        <v>152</v>
      </c>
      <c r="F304" s="97" t="s">
        <v>1555</v>
      </c>
      <c r="G304" s="51" t="s">
        <v>725</v>
      </c>
      <c r="H304" s="50" t="s">
        <v>726</v>
      </c>
      <c r="I304" s="50" t="s">
        <v>103</v>
      </c>
      <c r="J304" s="59">
        <v>3</v>
      </c>
    </row>
    <row r="305" spans="1:10" ht="41.4" x14ac:dyDescent="0.25">
      <c r="A305" s="49" t="s">
        <v>672</v>
      </c>
      <c r="B305" s="49" t="s">
        <v>673</v>
      </c>
      <c r="C305" s="50" t="s">
        <v>721</v>
      </c>
      <c r="D305" s="50" t="s">
        <v>722</v>
      </c>
      <c r="E305" s="49" t="s">
        <v>152</v>
      </c>
      <c r="F305" s="97" t="s">
        <v>1556</v>
      </c>
      <c r="G305" s="51" t="s">
        <v>727</v>
      </c>
      <c r="H305" s="50" t="s">
        <v>728</v>
      </c>
      <c r="I305" s="50" t="s">
        <v>729</v>
      </c>
      <c r="J305" s="60"/>
    </row>
    <row r="306" spans="1:10" ht="55.2" x14ac:dyDescent="0.25">
      <c r="A306" s="49" t="s">
        <v>672</v>
      </c>
      <c r="B306" s="49" t="s">
        <v>673</v>
      </c>
      <c r="C306" s="50" t="s">
        <v>721</v>
      </c>
      <c r="D306" s="50" t="s">
        <v>722</v>
      </c>
      <c r="E306" s="49" t="s">
        <v>50</v>
      </c>
      <c r="F306" s="97" t="s">
        <v>1557</v>
      </c>
      <c r="G306" s="51" t="s">
        <v>730</v>
      </c>
      <c r="H306" s="50" t="s">
        <v>731</v>
      </c>
      <c r="I306" s="50" t="s">
        <v>729</v>
      </c>
      <c r="J306" s="59">
        <v>0</v>
      </c>
    </row>
    <row r="307" spans="1:10" ht="69" x14ac:dyDescent="0.25">
      <c r="A307" s="49" t="s">
        <v>672</v>
      </c>
      <c r="B307" s="49" t="s">
        <v>673</v>
      </c>
      <c r="C307" s="50" t="s">
        <v>721</v>
      </c>
      <c r="D307" s="50" t="s">
        <v>722</v>
      </c>
      <c r="E307" s="49" t="s">
        <v>50</v>
      </c>
      <c r="F307" s="97" t="s">
        <v>1558</v>
      </c>
      <c r="G307" s="51" t="s">
        <v>732</v>
      </c>
      <c r="H307" s="50" t="s">
        <v>733</v>
      </c>
      <c r="I307" s="50" t="s">
        <v>729</v>
      </c>
      <c r="J307" s="59">
        <v>0</v>
      </c>
    </row>
    <row r="308" spans="1:10" ht="41.4" x14ac:dyDescent="0.25">
      <c r="A308" s="49" t="s">
        <v>672</v>
      </c>
      <c r="B308" s="49" t="s">
        <v>673</v>
      </c>
      <c r="C308" s="50" t="s">
        <v>721</v>
      </c>
      <c r="D308" s="50" t="s">
        <v>722</v>
      </c>
      <c r="E308" s="49" t="s">
        <v>50</v>
      </c>
      <c r="F308" s="97" t="s">
        <v>1559</v>
      </c>
      <c r="G308" s="51" t="s">
        <v>734</v>
      </c>
      <c r="H308" s="50" t="s">
        <v>89</v>
      </c>
      <c r="I308" s="50" t="s">
        <v>729</v>
      </c>
      <c r="J308" s="59">
        <v>1</v>
      </c>
    </row>
    <row r="309" spans="1:10" ht="82.8" x14ac:dyDescent="0.25">
      <c r="A309" s="49" t="s">
        <v>672</v>
      </c>
      <c r="B309" s="49" t="s">
        <v>673</v>
      </c>
      <c r="C309" s="50" t="s">
        <v>721</v>
      </c>
      <c r="D309" s="50" t="s">
        <v>722</v>
      </c>
      <c r="E309" s="49" t="s">
        <v>50</v>
      </c>
      <c r="F309" s="97" t="s">
        <v>1560</v>
      </c>
      <c r="G309" s="51" t="s">
        <v>735</v>
      </c>
      <c r="H309" s="50" t="s">
        <v>736</v>
      </c>
      <c r="I309" s="50" t="s">
        <v>729</v>
      </c>
      <c r="J309" s="59"/>
    </row>
    <row r="310" spans="1:10" ht="41.4" x14ac:dyDescent="0.25">
      <c r="A310" s="49" t="s">
        <v>672</v>
      </c>
      <c r="B310" s="49" t="s">
        <v>673</v>
      </c>
      <c r="C310" s="50" t="s">
        <v>721</v>
      </c>
      <c r="D310" s="50" t="s">
        <v>722</v>
      </c>
      <c r="E310" s="49" t="s">
        <v>152</v>
      </c>
      <c r="F310" s="97" t="s">
        <v>1561</v>
      </c>
      <c r="G310" s="51" t="s">
        <v>737</v>
      </c>
      <c r="H310" s="50" t="s">
        <v>738</v>
      </c>
      <c r="I310" s="50" t="s">
        <v>729</v>
      </c>
      <c r="J310" s="59">
        <v>1</v>
      </c>
    </row>
    <row r="311" spans="1:10" ht="41.4" x14ac:dyDescent="0.25">
      <c r="A311" s="49" t="s">
        <v>672</v>
      </c>
      <c r="B311" s="49" t="s">
        <v>673</v>
      </c>
      <c r="C311" s="50" t="s">
        <v>721</v>
      </c>
      <c r="D311" s="50" t="s">
        <v>722</v>
      </c>
      <c r="E311" s="49" t="s">
        <v>152</v>
      </c>
      <c r="F311" s="97" t="s">
        <v>1562</v>
      </c>
      <c r="G311" s="51" t="s">
        <v>739</v>
      </c>
      <c r="H311" s="50" t="s">
        <v>738</v>
      </c>
      <c r="I311" s="50" t="s">
        <v>729</v>
      </c>
      <c r="J311" s="59">
        <v>1</v>
      </c>
    </row>
    <row r="312" spans="1:10" ht="41.4" x14ac:dyDescent="0.25">
      <c r="A312" s="49" t="s">
        <v>672</v>
      </c>
      <c r="B312" s="49" t="s">
        <v>673</v>
      </c>
      <c r="C312" s="50" t="s">
        <v>721</v>
      </c>
      <c r="D312" s="50" t="s">
        <v>722</v>
      </c>
      <c r="E312" s="49" t="s">
        <v>50</v>
      </c>
      <c r="F312" s="97" t="s">
        <v>1563</v>
      </c>
      <c r="G312" s="51" t="s">
        <v>740</v>
      </c>
      <c r="H312" s="50" t="s">
        <v>741</v>
      </c>
      <c r="I312" s="50" t="s">
        <v>729</v>
      </c>
      <c r="J312" s="59">
        <v>1</v>
      </c>
    </row>
    <row r="313" spans="1:10" ht="69" x14ac:dyDescent="0.25">
      <c r="A313" s="49" t="s">
        <v>672</v>
      </c>
      <c r="B313" s="49" t="s">
        <v>673</v>
      </c>
      <c r="C313" s="50" t="s">
        <v>721</v>
      </c>
      <c r="D313" s="50" t="s">
        <v>722</v>
      </c>
      <c r="E313" s="49" t="s">
        <v>50</v>
      </c>
      <c r="F313" s="97" t="s">
        <v>1564</v>
      </c>
      <c r="G313" s="51" t="s">
        <v>742</v>
      </c>
      <c r="H313" s="50" t="s">
        <v>743</v>
      </c>
      <c r="I313" s="50" t="s">
        <v>729</v>
      </c>
      <c r="J313" s="59">
        <v>1</v>
      </c>
    </row>
    <row r="314" spans="1:10" ht="41.4" x14ac:dyDescent="0.25">
      <c r="A314" s="49" t="s">
        <v>672</v>
      </c>
      <c r="B314" s="49" t="s">
        <v>673</v>
      </c>
      <c r="C314" s="50" t="s">
        <v>721</v>
      </c>
      <c r="D314" s="50" t="s">
        <v>722</v>
      </c>
      <c r="E314" s="49" t="s">
        <v>50</v>
      </c>
      <c r="F314" s="97" t="s">
        <v>1565</v>
      </c>
      <c r="G314" s="51" t="s">
        <v>744</v>
      </c>
      <c r="H314" s="50" t="s">
        <v>745</v>
      </c>
      <c r="I314" s="50" t="s">
        <v>729</v>
      </c>
      <c r="J314" s="59"/>
    </row>
    <row r="315" spans="1:10" ht="41.4" x14ac:dyDescent="0.25">
      <c r="A315" s="49" t="s">
        <v>672</v>
      </c>
      <c r="B315" s="49" t="s">
        <v>673</v>
      </c>
      <c r="C315" s="50" t="s">
        <v>721</v>
      </c>
      <c r="D315" s="50" t="s">
        <v>722</v>
      </c>
      <c r="E315" s="49" t="s">
        <v>50</v>
      </c>
      <c r="F315" s="97" t="s">
        <v>1566</v>
      </c>
      <c r="G315" s="51" t="s">
        <v>746</v>
      </c>
      <c r="H315" s="50" t="s">
        <v>747</v>
      </c>
      <c r="I315" s="50" t="s">
        <v>729</v>
      </c>
      <c r="J315" s="59">
        <v>1</v>
      </c>
    </row>
    <row r="316" spans="1:10" ht="55.2" x14ac:dyDescent="0.25">
      <c r="A316" s="49" t="s">
        <v>672</v>
      </c>
      <c r="B316" s="49" t="s">
        <v>673</v>
      </c>
      <c r="C316" s="50" t="s">
        <v>721</v>
      </c>
      <c r="D316" s="50" t="s">
        <v>722</v>
      </c>
      <c r="E316" s="49" t="s">
        <v>50</v>
      </c>
      <c r="F316" s="97" t="s">
        <v>1567</v>
      </c>
      <c r="G316" s="51" t="s">
        <v>748</v>
      </c>
      <c r="H316" s="50" t="s">
        <v>749</v>
      </c>
      <c r="I316" s="50" t="s">
        <v>729</v>
      </c>
      <c r="J316" s="59"/>
    </row>
    <row r="317" spans="1:10" ht="41.4" x14ac:dyDescent="0.25">
      <c r="A317" s="49" t="s">
        <v>672</v>
      </c>
      <c r="B317" s="49" t="s">
        <v>673</v>
      </c>
      <c r="C317" s="50" t="s">
        <v>721</v>
      </c>
      <c r="D317" s="50" t="s">
        <v>722</v>
      </c>
      <c r="E317" s="67" t="s">
        <v>50</v>
      </c>
      <c r="F317" s="97" t="s">
        <v>1568</v>
      </c>
      <c r="G317" s="51" t="s">
        <v>750</v>
      </c>
      <c r="H317" s="50" t="s">
        <v>749</v>
      </c>
      <c r="I317" s="50" t="s">
        <v>729</v>
      </c>
      <c r="J317" s="59">
        <v>0</v>
      </c>
    </row>
    <row r="318" spans="1:10" ht="55.2" x14ac:dyDescent="0.3">
      <c r="A318" s="49" t="s">
        <v>672</v>
      </c>
      <c r="B318" s="49" t="s">
        <v>673</v>
      </c>
      <c r="C318" s="50" t="s">
        <v>721</v>
      </c>
      <c r="D318" s="99" t="s">
        <v>722</v>
      </c>
      <c r="E318" s="56"/>
      <c r="F318" s="97" t="s">
        <v>1569</v>
      </c>
      <c r="G318" s="51" t="s">
        <v>751</v>
      </c>
      <c r="H318" s="50" t="s">
        <v>752</v>
      </c>
      <c r="I318" s="50" t="s">
        <v>729</v>
      </c>
      <c r="J318" s="59">
        <v>0</v>
      </c>
    </row>
    <row r="319" spans="1:10" ht="41.4" x14ac:dyDescent="0.25">
      <c r="A319" s="49" t="s">
        <v>672</v>
      </c>
      <c r="B319" s="49" t="s">
        <v>673</v>
      </c>
      <c r="C319" s="50" t="s">
        <v>721</v>
      </c>
      <c r="D319" s="50" t="s">
        <v>722</v>
      </c>
      <c r="E319" s="49" t="s">
        <v>50</v>
      </c>
      <c r="F319" s="97" t="s">
        <v>1570</v>
      </c>
      <c r="G319" s="51" t="s">
        <v>753</v>
      </c>
      <c r="H319" s="50" t="s">
        <v>754</v>
      </c>
      <c r="I319" s="50" t="s">
        <v>729</v>
      </c>
      <c r="J319" s="60"/>
    </row>
    <row r="320" spans="1:10" ht="41.4" x14ac:dyDescent="0.25">
      <c r="A320" s="49" t="s">
        <v>672</v>
      </c>
      <c r="B320" s="49" t="s">
        <v>673</v>
      </c>
      <c r="C320" s="50" t="s">
        <v>721</v>
      </c>
      <c r="D320" s="50" t="s">
        <v>755</v>
      </c>
      <c r="E320" s="49" t="s">
        <v>152</v>
      </c>
      <c r="F320" s="97" t="s">
        <v>1571</v>
      </c>
      <c r="G320" s="51" t="s">
        <v>756</v>
      </c>
      <c r="H320" s="50" t="s">
        <v>757</v>
      </c>
      <c r="I320" s="50" t="s">
        <v>729</v>
      </c>
      <c r="J320" s="59">
        <v>2</v>
      </c>
    </row>
    <row r="321" spans="1:10" ht="41.4" x14ac:dyDescent="0.25">
      <c r="A321" s="49" t="s">
        <v>672</v>
      </c>
      <c r="B321" s="49" t="s">
        <v>673</v>
      </c>
      <c r="C321" s="50" t="s">
        <v>721</v>
      </c>
      <c r="D321" s="50" t="s">
        <v>755</v>
      </c>
      <c r="E321" s="49" t="s">
        <v>152</v>
      </c>
      <c r="F321" s="97" t="s">
        <v>1572</v>
      </c>
      <c r="G321" s="51" t="s">
        <v>758</v>
      </c>
      <c r="H321" s="50" t="s">
        <v>759</v>
      </c>
      <c r="I321" s="50" t="s">
        <v>729</v>
      </c>
      <c r="J321" s="59">
        <v>1</v>
      </c>
    </row>
    <row r="322" spans="1:10" ht="41.4" x14ac:dyDescent="0.25">
      <c r="A322" s="49" t="s">
        <v>672</v>
      </c>
      <c r="B322" s="49" t="s">
        <v>673</v>
      </c>
      <c r="C322" s="50" t="s">
        <v>721</v>
      </c>
      <c r="D322" s="50" t="s">
        <v>755</v>
      </c>
      <c r="E322" s="49" t="s">
        <v>152</v>
      </c>
      <c r="F322" s="97" t="s">
        <v>1573</v>
      </c>
      <c r="G322" s="51" t="s">
        <v>760</v>
      </c>
      <c r="H322" s="50" t="s">
        <v>761</v>
      </c>
      <c r="I322" s="50" t="s">
        <v>729</v>
      </c>
      <c r="J322" s="59">
        <v>1</v>
      </c>
    </row>
    <row r="323" spans="1:10" ht="41.4" x14ac:dyDescent="0.25">
      <c r="A323" s="49" t="s">
        <v>672</v>
      </c>
      <c r="B323" s="49" t="s">
        <v>673</v>
      </c>
      <c r="C323" s="50" t="s">
        <v>721</v>
      </c>
      <c r="D323" s="50" t="s">
        <v>755</v>
      </c>
      <c r="E323" s="49" t="s">
        <v>67</v>
      </c>
      <c r="F323" s="97" t="s">
        <v>1574</v>
      </c>
      <c r="G323" s="51" t="s">
        <v>762</v>
      </c>
      <c r="H323" s="50" t="s">
        <v>763</v>
      </c>
      <c r="I323" s="50" t="s">
        <v>729</v>
      </c>
      <c r="J323" s="59">
        <v>0</v>
      </c>
    </row>
    <row r="324" spans="1:10" ht="41.4" x14ac:dyDescent="0.25">
      <c r="A324" s="49" t="s">
        <v>672</v>
      </c>
      <c r="B324" s="49" t="s">
        <v>673</v>
      </c>
      <c r="C324" s="50" t="s">
        <v>721</v>
      </c>
      <c r="D324" s="50" t="s">
        <v>755</v>
      </c>
      <c r="E324" s="49" t="s">
        <v>50</v>
      </c>
      <c r="F324" s="97" t="s">
        <v>1575</v>
      </c>
      <c r="G324" s="51" t="s">
        <v>764</v>
      </c>
      <c r="H324" s="50" t="s">
        <v>765</v>
      </c>
      <c r="I324" s="50" t="s">
        <v>729</v>
      </c>
      <c r="J324" s="59">
        <v>1</v>
      </c>
    </row>
    <row r="325" spans="1:10" ht="41.4" x14ac:dyDescent="0.25">
      <c r="A325" s="49" t="s">
        <v>672</v>
      </c>
      <c r="B325" s="49" t="s">
        <v>673</v>
      </c>
      <c r="C325" s="50" t="s">
        <v>721</v>
      </c>
      <c r="D325" s="50" t="s">
        <v>755</v>
      </c>
      <c r="E325" s="49" t="s">
        <v>152</v>
      </c>
      <c r="F325" s="97" t="s">
        <v>1576</v>
      </c>
      <c r="G325" s="51" t="s">
        <v>766</v>
      </c>
      <c r="H325" s="50" t="s">
        <v>767</v>
      </c>
      <c r="I325" s="50" t="s">
        <v>729</v>
      </c>
      <c r="J325" s="59">
        <v>0</v>
      </c>
    </row>
    <row r="326" spans="1:10" ht="41.4" x14ac:dyDescent="0.25">
      <c r="A326" s="49" t="s">
        <v>672</v>
      </c>
      <c r="B326" s="49" t="s">
        <v>673</v>
      </c>
      <c r="C326" s="50" t="s">
        <v>721</v>
      </c>
      <c r="D326" s="50" t="s">
        <v>755</v>
      </c>
      <c r="E326" s="49" t="s">
        <v>152</v>
      </c>
      <c r="F326" s="97" t="s">
        <v>1577</v>
      </c>
      <c r="G326" s="51" t="s">
        <v>768</v>
      </c>
      <c r="H326" s="50" t="s">
        <v>769</v>
      </c>
      <c r="I326" s="50" t="s">
        <v>729</v>
      </c>
      <c r="J326" s="59">
        <v>0</v>
      </c>
    </row>
    <row r="327" spans="1:10" ht="41.4" x14ac:dyDescent="0.25">
      <c r="A327" s="49" t="s">
        <v>672</v>
      </c>
      <c r="B327" s="49" t="s">
        <v>673</v>
      </c>
      <c r="C327" s="50" t="s">
        <v>721</v>
      </c>
      <c r="D327" s="50" t="s">
        <v>755</v>
      </c>
      <c r="E327" s="49" t="s">
        <v>152</v>
      </c>
      <c r="F327" s="97" t="s">
        <v>1578</v>
      </c>
      <c r="G327" s="51" t="s">
        <v>770</v>
      </c>
      <c r="H327" s="50" t="s">
        <v>769</v>
      </c>
      <c r="I327" s="50" t="s">
        <v>729</v>
      </c>
      <c r="J327" s="59">
        <v>0</v>
      </c>
    </row>
    <row r="328" spans="1:10" ht="41.4" x14ac:dyDescent="0.25">
      <c r="A328" s="49" t="s">
        <v>672</v>
      </c>
      <c r="B328" s="49" t="s">
        <v>673</v>
      </c>
      <c r="C328" s="50" t="s">
        <v>721</v>
      </c>
      <c r="D328" s="50" t="s">
        <v>755</v>
      </c>
      <c r="E328" s="49" t="s">
        <v>152</v>
      </c>
      <c r="F328" s="97" t="s">
        <v>1579</v>
      </c>
      <c r="G328" s="51" t="s">
        <v>771</v>
      </c>
      <c r="H328" s="50" t="s">
        <v>769</v>
      </c>
      <c r="I328" s="50" t="s">
        <v>729</v>
      </c>
      <c r="J328" s="59">
        <v>1</v>
      </c>
    </row>
    <row r="329" spans="1:10" ht="41.4" x14ac:dyDescent="0.25">
      <c r="A329" s="49" t="s">
        <v>672</v>
      </c>
      <c r="B329" s="49" t="s">
        <v>673</v>
      </c>
      <c r="C329" s="50" t="s">
        <v>721</v>
      </c>
      <c r="D329" s="50" t="s">
        <v>755</v>
      </c>
      <c r="E329" s="49" t="s">
        <v>152</v>
      </c>
      <c r="F329" s="97" t="s">
        <v>1580</v>
      </c>
      <c r="G329" s="51" t="s">
        <v>772</v>
      </c>
      <c r="H329" s="50" t="s">
        <v>769</v>
      </c>
      <c r="I329" s="50" t="s">
        <v>729</v>
      </c>
      <c r="J329" s="59">
        <v>1</v>
      </c>
    </row>
    <row r="330" spans="1:10" ht="41.4" x14ac:dyDescent="0.25">
      <c r="A330" s="49" t="s">
        <v>672</v>
      </c>
      <c r="B330" s="49" t="s">
        <v>673</v>
      </c>
      <c r="C330" s="50" t="s">
        <v>721</v>
      </c>
      <c r="D330" s="50" t="s">
        <v>755</v>
      </c>
      <c r="E330" s="49" t="s">
        <v>152</v>
      </c>
      <c r="F330" s="97" t="s">
        <v>1581</v>
      </c>
      <c r="G330" s="51" t="s">
        <v>773</v>
      </c>
      <c r="H330" s="50" t="s">
        <v>774</v>
      </c>
      <c r="I330" s="50" t="s">
        <v>729</v>
      </c>
      <c r="J330" s="59">
        <v>1</v>
      </c>
    </row>
    <row r="331" spans="1:10" ht="41.4" x14ac:dyDescent="0.25">
      <c r="A331" s="49" t="s">
        <v>672</v>
      </c>
      <c r="B331" s="49" t="s">
        <v>673</v>
      </c>
      <c r="C331" s="50" t="s">
        <v>721</v>
      </c>
      <c r="D331" s="50" t="s">
        <v>755</v>
      </c>
      <c r="E331" s="49" t="s">
        <v>152</v>
      </c>
      <c r="F331" s="97" t="s">
        <v>1582</v>
      </c>
      <c r="G331" s="51" t="s">
        <v>775</v>
      </c>
      <c r="H331" s="50" t="s">
        <v>774</v>
      </c>
      <c r="I331" s="50" t="s">
        <v>729</v>
      </c>
      <c r="J331" s="59">
        <v>1</v>
      </c>
    </row>
    <row r="332" spans="1:10" ht="41.4" x14ac:dyDescent="0.25">
      <c r="A332" s="49" t="s">
        <v>672</v>
      </c>
      <c r="B332" s="49" t="s">
        <v>673</v>
      </c>
      <c r="C332" s="50" t="s">
        <v>721</v>
      </c>
      <c r="D332" s="50" t="s">
        <v>776</v>
      </c>
      <c r="E332" s="49" t="s">
        <v>152</v>
      </c>
      <c r="F332" s="97" t="s">
        <v>1583</v>
      </c>
      <c r="G332" s="51" t="s">
        <v>777</v>
      </c>
      <c r="H332" s="50" t="s">
        <v>778</v>
      </c>
      <c r="I332" s="50" t="s">
        <v>779</v>
      </c>
      <c r="J332" s="59">
        <v>0</v>
      </c>
    </row>
    <row r="333" spans="1:10" ht="41.4" x14ac:dyDescent="0.25">
      <c r="A333" s="49" t="s">
        <v>672</v>
      </c>
      <c r="B333" s="49" t="s">
        <v>673</v>
      </c>
      <c r="C333" s="50" t="s">
        <v>721</v>
      </c>
      <c r="D333" s="50" t="s">
        <v>776</v>
      </c>
      <c r="E333" s="49" t="s">
        <v>152</v>
      </c>
      <c r="F333" s="97" t="s">
        <v>1584</v>
      </c>
      <c r="G333" s="51" t="s">
        <v>780</v>
      </c>
      <c r="H333" s="50" t="s">
        <v>757</v>
      </c>
      <c r="I333" s="50" t="s">
        <v>729</v>
      </c>
      <c r="J333" s="59">
        <v>0</v>
      </c>
    </row>
    <row r="334" spans="1:10" ht="41.4" x14ac:dyDescent="0.25">
      <c r="A334" s="49" t="s">
        <v>672</v>
      </c>
      <c r="B334" s="49" t="s">
        <v>673</v>
      </c>
      <c r="C334" s="50" t="s">
        <v>721</v>
      </c>
      <c r="D334" s="50" t="s">
        <v>776</v>
      </c>
      <c r="E334" s="49" t="s">
        <v>152</v>
      </c>
      <c r="F334" s="97" t="s">
        <v>1585</v>
      </c>
      <c r="G334" s="51" t="s">
        <v>781</v>
      </c>
      <c r="H334" s="50" t="s">
        <v>782</v>
      </c>
      <c r="I334" s="50" t="s">
        <v>729</v>
      </c>
      <c r="J334" s="59">
        <v>1</v>
      </c>
    </row>
    <row r="335" spans="1:10" ht="41.4" x14ac:dyDescent="0.25">
      <c r="A335" s="49" t="s">
        <v>672</v>
      </c>
      <c r="B335" s="49" t="s">
        <v>673</v>
      </c>
      <c r="C335" s="50" t="s">
        <v>721</v>
      </c>
      <c r="D335" s="50" t="s">
        <v>776</v>
      </c>
      <c r="E335" s="49" t="s">
        <v>152</v>
      </c>
      <c r="F335" s="97" t="s">
        <v>1586</v>
      </c>
      <c r="G335" s="51" t="s">
        <v>783</v>
      </c>
      <c r="H335" s="50" t="s">
        <v>784</v>
      </c>
      <c r="I335" s="50" t="s">
        <v>729</v>
      </c>
      <c r="J335" s="59">
        <v>0</v>
      </c>
    </row>
    <row r="336" spans="1:10" ht="41.4" x14ac:dyDescent="0.25">
      <c r="A336" s="49" t="s">
        <v>672</v>
      </c>
      <c r="B336" s="49" t="s">
        <v>673</v>
      </c>
      <c r="C336" s="50" t="s">
        <v>721</v>
      </c>
      <c r="D336" s="50" t="s">
        <v>776</v>
      </c>
      <c r="E336" s="49" t="s">
        <v>152</v>
      </c>
      <c r="F336" s="97" t="s">
        <v>1587</v>
      </c>
      <c r="G336" s="51" t="s">
        <v>785</v>
      </c>
      <c r="H336" s="50" t="s">
        <v>784</v>
      </c>
      <c r="I336" s="50" t="s">
        <v>729</v>
      </c>
      <c r="J336" s="59">
        <v>0</v>
      </c>
    </row>
    <row r="337" spans="1:10" ht="41.4" x14ac:dyDescent="0.25">
      <c r="A337" s="49" t="s">
        <v>672</v>
      </c>
      <c r="B337" s="49" t="s">
        <v>673</v>
      </c>
      <c r="C337" s="50" t="s">
        <v>721</v>
      </c>
      <c r="D337" s="50" t="s">
        <v>776</v>
      </c>
      <c r="E337" s="49" t="s">
        <v>152</v>
      </c>
      <c r="F337" s="97" t="s">
        <v>1588</v>
      </c>
      <c r="G337" s="51" t="s">
        <v>786</v>
      </c>
      <c r="H337" s="50" t="s">
        <v>767</v>
      </c>
      <c r="I337" s="50" t="s">
        <v>729</v>
      </c>
      <c r="J337" s="59">
        <v>1</v>
      </c>
    </row>
    <row r="338" spans="1:10" ht="41.4" x14ac:dyDescent="0.25">
      <c r="A338" s="49" t="s">
        <v>672</v>
      </c>
      <c r="B338" s="49" t="s">
        <v>673</v>
      </c>
      <c r="C338" s="50" t="s">
        <v>721</v>
      </c>
      <c r="D338" s="50" t="s">
        <v>776</v>
      </c>
      <c r="E338" s="49" t="s">
        <v>152</v>
      </c>
      <c r="F338" s="97" t="s">
        <v>1589</v>
      </c>
      <c r="G338" s="51" t="s">
        <v>787</v>
      </c>
      <c r="H338" s="50" t="s">
        <v>788</v>
      </c>
      <c r="I338" s="50" t="s">
        <v>729</v>
      </c>
      <c r="J338" s="59">
        <v>0</v>
      </c>
    </row>
    <row r="339" spans="1:10" ht="41.4" x14ac:dyDescent="0.25">
      <c r="A339" s="49" t="s">
        <v>672</v>
      </c>
      <c r="B339" s="49" t="s">
        <v>673</v>
      </c>
      <c r="C339" s="50" t="s">
        <v>721</v>
      </c>
      <c r="D339" s="50" t="s">
        <v>776</v>
      </c>
      <c r="E339" s="49" t="s">
        <v>50</v>
      </c>
      <c r="F339" s="97" t="s">
        <v>1590</v>
      </c>
      <c r="G339" s="51" t="s">
        <v>789</v>
      </c>
      <c r="H339" s="50" t="s">
        <v>790</v>
      </c>
      <c r="I339" s="50" t="s">
        <v>729</v>
      </c>
      <c r="J339" s="59">
        <v>1</v>
      </c>
    </row>
    <row r="340" spans="1:10" ht="69" x14ac:dyDescent="0.25">
      <c r="A340" s="49" t="s">
        <v>672</v>
      </c>
      <c r="B340" s="49" t="s">
        <v>673</v>
      </c>
      <c r="C340" s="50" t="s">
        <v>721</v>
      </c>
      <c r="D340" s="50" t="s">
        <v>776</v>
      </c>
      <c r="E340" s="49" t="s">
        <v>152</v>
      </c>
      <c r="F340" s="97" t="s">
        <v>1591</v>
      </c>
      <c r="G340" s="51" t="s">
        <v>791</v>
      </c>
      <c r="H340" s="50" t="s">
        <v>89</v>
      </c>
      <c r="I340" s="50" t="s">
        <v>729</v>
      </c>
      <c r="J340" s="59"/>
    </row>
    <row r="341" spans="1:10" ht="41.4" x14ac:dyDescent="0.25">
      <c r="A341" s="49" t="s">
        <v>672</v>
      </c>
      <c r="B341" s="49" t="s">
        <v>673</v>
      </c>
      <c r="C341" s="50" t="s">
        <v>721</v>
      </c>
      <c r="D341" s="50" t="s">
        <v>776</v>
      </c>
      <c r="E341" s="49" t="s">
        <v>152</v>
      </c>
      <c r="F341" s="97" t="s">
        <v>1592</v>
      </c>
      <c r="G341" s="51" t="s">
        <v>792</v>
      </c>
      <c r="H341" s="50" t="s">
        <v>793</v>
      </c>
      <c r="I341" s="50" t="s">
        <v>729</v>
      </c>
      <c r="J341" s="59"/>
    </row>
    <row r="342" spans="1:10" ht="55.2" x14ac:dyDescent="0.25">
      <c r="A342" s="49" t="s">
        <v>672</v>
      </c>
      <c r="B342" s="49" t="s">
        <v>673</v>
      </c>
      <c r="C342" s="50" t="s">
        <v>721</v>
      </c>
      <c r="D342" s="50" t="s">
        <v>776</v>
      </c>
      <c r="E342" s="49" t="s">
        <v>152</v>
      </c>
      <c r="F342" s="97" t="s">
        <v>1593</v>
      </c>
      <c r="G342" s="51" t="s">
        <v>794</v>
      </c>
      <c r="H342" s="50" t="s">
        <v>795</v>
      </c>
      <c r="I342" s="50" t="s">
        <v>729</v>
      </c>
      <c r="J342" s="59">
        <v>20</v>
      </c>
    </row>
    <row r="343" spans="1:10" ht="41.4" x14ac:dyDescent="0.25">
      <c r="A343" s="49" t="s">
        <v>672</v>
      </c>
      <c r="B343" s="49" t="s">
        <v>673</v>
      </c>
      <c r="C343" s="50" t="s">
        <v>721</v>
      </c>
      <c r="D343" s="50" t="s">
        <v>776</v>
      </c>
      <c r="E343" s="49" t="s">
        <v>152</v>
      </c>
      <c r="F343" s="97" t="s">
        <v>1594</v>
      </c>
      <c r="G343" s="50" t="s">
        <v>796</v>
      </c>
      <c r="H343" s="50" t="s">
        <v>797</v>
      </c>
      <c r="I343" s="50" t="s">
        <v>729</v>
      </c>
      <c r="J343" s="59">
        <v>1</v>
      </c>
    </row>
    <row r="344" spans="1:10" ht="55.2" x14ac:dyDescent="0.25">
      <c r="A344" s="49" t="s">
        <v>672</v>
      </c>
      <c r="B344" s="49" t="s">
        <v>798</v>
      </c>
      <c r="C344" s="50" t="s">
        <v>799</v>
      </c>
      <c r="D344" s="50" t="s">
        <v>800</v>
      </c>
      <c r="E344" s="49" t="s">
        <v>50</v>
      </c>
      <c r="F344" s="97" t="s">
        <v>1595</v>
      </c>
      <c r="G344" s="51" t="s">
        <v>801</v>
      </c>
      <c r="H344" s="50" t="s">
        <v>802</v>
      </c>
      <c r="I344" s="50" t="s">
        <v>421</v>
      </c>
      <c r="J344" s="59"/>
    </row>
    <row r="345" spans="1:10" ht="82.8" x14ac:dyDescent="0.25">
      <c r="A345" s="49" t="s">
        <v>672</v>
      </c>
      <c r="B345" s="49" t="s">
        <v>798</v>
      </c>
      <c r="C345" s="50" t="s">
        <v>799</v>
      </c>
      <c r="D345" s="50" t="s">
        <v>800</v>
      </c>
      <c r="E345" s="49" t="s">
        <v>50</v>
      </c>
      <c r="F345" s="97" t="s">
        <v>1596</v>
      </c>
      <c r="G345" s="51" t="s">
        <v>803</v>
      </c>
      <c r="H345" s="50" t="s">
        <v>804</v>
      </c>
      <c r="I345" s="50" t="s">
        <v>421</v>
      </c>
      <c r="J345" s="59">
        <v>0</v>
      </c>
    </row>
    <row r="346" spans="1:10" ht="82.8" x14ac:dyDescent="0.25">
      <c r="A346" s="49" t="s">
        <v>672</v>
      </c>
      <c r="B346" s="49" t="s">
        <v>798</v>
      </c>
      <c r="C346" s="50" t="s">
        <v>799</v>
      </c>
      <c r="D346" s="50" t="s">
        <v>800</v>
      </c>
      <c r="E346" s="49" t="s">
        <v>50</v>
      </c>
      <c r="F346" s="97" t="s">
        <v>1597</v>
      </c>
      <c r="G346" s="51" t="s">
        <v>805</v>
      </c>
      <c r="H346" s="50" t="s">
        <v>806</v>
      </c>
      <c r="I346" s="50" t="s">
        <v>421</v>
      </c>
      <c r="J346" s="59">
        <v>1</v>
      </c>
    </row>
    <row r="347" spans="1:10" ht="96.6" x14ac:dyDescent="0.25">
      <c r="A347" s="49" t="s">
        <v>672</v>
      </c>
      <c r="B347" s="49" t="s">
        <v>798</v>
      </c>
      <c r="C347" s="50" t="s">
        <v>799</v>
      </c>
      <c r="D347" s="50" t="s">
        <v>800</v>
      </c>
      <c r="E347" s="49" t="s">
        <v>152</v>
      </c>
      <c r="F347" s="97" t="s">
        <v>1598</v>
      </c>
      <c r="G347" s="51" t="s">
        <v>807</v>
      </c>
      <c r="H347" s="50" t="s">
        <v>806</v>
      </c>
      <c r="I347" s="50" t="s">
        <v>421</v>
      </c>
      <c r="J347" s="59">
        <v>1</v>
      </c>
    </row>
    <row r="348" spans="1:10" ht="55.2" x14ac:dyDescent="0.25">
      <c r="A348" s="49" t="s">
        <v>672</v>
      </c>
      <c r="B348" s="49" t="s">
        <v>798</v>
      </c>
      <c r="C348" s="50" t="s">
        <v>799</v>
      </c>
      <c r="D348" s="50" t="s">
        <v>800</v>
      </c>
      <c r="E348" s="49" t="s">
        <v>50</v>
      </c>
      <c r="F348" s="97" t="s">
        <v>1599</v>
      </c>
      <c r="G348" s="51" t="s">
        <v>808</v>
      </c>
      <c r="H348" s="50" t="s">
        <v>809</v>
      </c>
      <c r="I348" s="50" t="s">
        <v>421</v>
      </c>
      <c r="J348" s="59"/>
    </row>
    <row r="349" spans="1:10" ht="69" x14ac:dyDescent="0.25">
      <c r="A349" s="49" t="s">
        <v>672</v>
      </c>
      <c r="B349" s="49" t="s">
        <v>798</v>
      </c>
      <c r="C349" s="50" t="s">
        <v>799</v>
      </c>
      <c r="D349" s="50" t="s">
        <v>800</v>
      </c>
      <c r="E349" s="49" t="s">
        <v>50</v>
      </c>
      <c r="F349" s="97" t="s">
        <v>1600</v>
      </c>
      <c r="G349" s="51" t="s">
        <v>810</v>
      </c>
      <c r="H349" s="50" t="s">
        <v>811</v>
      </c>
      <c r="I349" s="50" t="s">
        <v>421</v>
      </c>
      <c r="J349" s="59"/>
    </row>
    <row r="350" spans="1:10" ht="55.2" x14ac:dyDescent="0.25">
      <c r="A350" s="49" t="s">
        <v>672</v>
      </c>
      <c r="B350" s="49" t="s">
        <v>798</v>
      </c>
      <c r="C350" s="50" t="s">
        <v>799</v>
      </c>
      <c r="D350" s="50" t="s">
        <v>800</v>
      </c>
      <c r="E350" s="49" t="s">
        <v>50</v>
      </c>
      <c r="F350" s="97" t="s">
        <v>1601</v>
      </c>
      <c r="G350" s="51" t="s">
        <v>812</v>
      </c>
      <c r="H350" s="50" t="s">
        <v>813</v>
      </c>
      <c r="I350" s="50" t="s">
        <v>421</v>
      </c>
      <c r="J350" s="59">
        <v>0</v>
      </c>
    </row>
    <row r="351" spans="1:10" ht="55.2" x14ac:dyDescent="0.25">
      <c r="A351" s="49" t="s">
        <v>672</v>
      </c>
      <c r="B351" s="49" t="s">
        <v>798</v>
      </c>
      <c r="C351" s="50" t="s">
        <v>799</v>
      </c>
      <c r="D351" s="50" t="s">
        <v>800</v>
      </c>
      <c r="E351" s="49" t="s">
        <v>50</v>
      </c>
      <c r="F351" s="97" t="s">
        <v>1602</v>
      </c>
      <c r="G351" s="51" t="s">
        <v>814</v>
      </c>
      <c r="H351" s="50" t="s">
        <v>815</v>
      </c>
      <c r="I351" s="50" t="s">
        <v>421</v>
      </c>
      <c r="J351" s="59"/>
    </row>
    <row r="352" spans="1:10" ht="55.2" x14ac:dyDescent="0.25">
      <c r="A352" s="49" t="s">
        <v>672</v>
      </c>
      <c r="B352" s="49" t="s">
        <v>798</v>
      </c>
      <c r="C352" s="50" t="s">
        <v>799</v>
      </c>
      <c r="D352" s="50" t="s">
        <v>800</v>
      </c>
      <c r="E352" s="49" t="s">
        <v>50</v>
      </c>
      <c r="F352" s="97" t="s">
        <v>1603</v>
      </c>
      <c r="G352" s="51" t="s">
        <v>816</v>
      </c>
      <c r="H352" s="50" t="s">
        <v>815</v>
      </c>
      <c r="I352" s="50" t="s">
        <v>421</v>
      </c>
      <c r="J352" s="59"/>
    </row>
    <row r="353" spans="1:10" ht="55.2" x14ac:dyDescent="0.25">
      <c r="A353" s="49" t="s">
        <v>672</v>
      </c>
      <c r="B353" s="49" t="s">
        <v>798</v>
      </c>
      <c r="C353" s="50" t="s">
        <v>799</v>
      </c>
      <c r="D353" s="50" t="s">
        <v>817</v>
      </c>
      <c r="E353" s="49" t="s">
        <v>152</v>
      </c>
      <c r="F353" s="97" t="s">
        <v>1604</v>
      </c>
      <c r="G353" s="51" t="s">
        <v>818</v>
      </c>
      <c r="H353" s="50" t="s">
        <v>819</v>
      </c>
      <c r="I353" s="50" t="s">
        <v>421</v>
      </c>
      <c r="J353" s="59"/>
    </row>
    <row r="354" spans="1:10" ht="82.8" x14ac:dyDescent="0.25">
      <c r="A354" s="49" t="s">
        <v>672</v>
      </c>
      <c r="B354" s="49" t="s">
        <v>798</v>
      </c>
      <c r="C354" s="50" t="s">
        <v>799</v>
      </c>
      <c r="D354" s="50" t="s">
        <v>817</v>
      </c>
      <c r="E354" s="49" t="s">
        <v>152</v>
      </c>
      <c r="F354" s="97" t="s">
        <v>1605</v>
      </c>
      <c r="G354" s="51" t="s">
        <v>820</v>
      </c>
      <c r="H354" s="50" t="s">
        <v>821</v>
      </c>
      <c r="I354" s="50" t="s">
        <v>421</v>
      </c>
      <c r="J354" s="59">
        <v>1000</v>
      </c>
    </row>
    <row r="355" spans="1:10" ht="82.8" x14ac:dyDescent="0.25">
      <c r="A355" s="49" t="s">
        <v>672</v>
      </c>
      <c r="B355" s="49" t="s">
        <v>798</v>
      </c>
      <c r="C355" s="50" t="s">
        <v>799</v>
      </c>
      <c r="D355" s="50" t="s">
        <v>817</v>
      </c>
      <c r="E355" s="49" t="s">
        <v>152</v>
      </c>
      <c r="F355" s="97" t="s">
        <v>1606</v>
      </c>
      <c r="G355" s="51" t="s">
        <v>822</v>
      </c>
      <c r="H355" s="50" t="s">
        <v>823</v>
      </c>
      <c r="I355" s="50" t="s">
        <v>421</v>
      </c>
      <c r="J355" s="59">
        <v>4000</v>
      </c>
    </row>
    <row r="356" spans="1:10" ht="55.2" x14ac:dyDescent="0.25">
      <c r="A356" s="49" t="s">
        <v>672</v>
      </c>
      <c r="B356" s="49" t="s">
        <v>798</v>
      </c>
      <c r="C356" s="50" t="s">
        <v>799</v>
      </c>
      <c r="D356" s="50" t="s">
        <v>817</v>
      </c>
      <c r="E356" s="49" t="s">
        <v>152</v>
      </c>
      <c r="F356" s="97" t="s">
        <v>1607</v>
      </c>
      <c r="G356" s="51" t="s">
        <v>824</v>
      </c>
      <c r="H356" s="50" t="s">
        <v>825</v>
      </c>
      <c r="I356" s="50" t="s">
        <v>421</v>
      </c>
      <c r="J356" s="59"/>
    </row>
    <row r="357" spans="1:10" ht="69" x14ac:dyDescent="0.25">
      <c r="A357" s="49" t="s">
        <v>672</v>
      </c>
      <c r="B357" s="49" t="s">
        <v>798</v>
      </c>
      <c r="C357" s="50" t="s">
        <v>799</v>
      </c>
      <c r="D357" s="50" t="s">
        <v>817</v>
      </c>
      <c r="E357" s="49" t="s">
        <v>152</v>
      </c>
      <c r="F357" s="97" t="s">
        <v>1608</v>
      </c>
      <c r="G357" s="51" t="s">
        <v>826</v>
      </c>
      <c r="H357" s="50" t="s">
        <v>827</v>
      </c>
      <c r="I357" s="50" t="s">
        <v>421</v>
      </c>
      <c r="J357" s="59">
        <v>7</v>
      </c>
    </row>
    <row r="358" spans="1:10" ht="96.6" x14ac:dyDescent="0.25">
      <c r="A358" s="49" t="s">
        <v>672</v>
      </c>
      <c r="B358" s="49" t="s">
        <v>798</v>
      </c>
      <c r="C358" s="50" t="s">
        <v>799</v>
      </c>
      <c r="D358" s="50" t="s">
        <v>817</v>
      </c>
      <c r="E358" s="49" t="s">
        <v>152</v>
      </c>
      <c r="F358" s="97" t="s">
        <v>1609</v>
      </c>
      <c r="G358" s="51" t="s">
        <v>828</v>
      </c>
      <c r="H358" s="50" t="s">
        <v>829</v>
      </c>
      <c r="I358" s="50" t="s">
        <v>421</v>
      </c>
      <c r="J358" s="59">
        <v>0</v>
      </c>
    </row>
    <row r="359" spans="1:10" ht="69" x14ac:dyDescent="0.25">
      <c r="A359" s="49" t="s">
        <v>672</v>
      </c>
      <c r="B359" s="49" t="s">
        <v>798</v>
      </c>
      <c r="C359" s="50" t="s">
        <v>799</v>
      </c>
      <c r="D359" s="50" t="s">
        <v>817</v>
      </c>
      <c r="E359" s="49" t="s">
        <v>152</v>
      </c>
      <c r="F359" s="97" t="s">
        <v>1610</v>
      </c>
      <c r="G359" s="51" t="s">
        <v>830</v>
      </c>
      <c r="H359" s="50" t="s">
        <v>831</v>
      </c>
      <c r="I359" s="50" t="s">
        <v>421</v>
      </c>
      <c r="J359" s="59">
        <v>0</v>
      </c>
    </row>
    <row r="360" spans="1:10" ht="69" x14ac:dyDescent="0.25">
      <c r="A360" s="49" t="s">
        <v>672</v>
      </c>
      <c r="B360" s="49" t="s">
        <v>798</v>
      </c>
      <c r="C360" s="50" t="s">
        <v>799</v>
      </c>
      <c r="D360" s="50" t="s">
        <v>817</v>
      </c>
      <c r="E360" s="49" t="s">
        <v>54</v>
      </c>
      <c r="F360" s="97" t="s">
        <v>1611</v>
      </c>
      <c r="G360" s="51" t="s">
        <v>832</v>
      </c>
      <c r="H360" s="50" t="s">
        <v>833</v>
      </c>
      <c r="I360" s="50" t="s">
        <v>421</v>
      </c>
      <c r="J360" s="59"/>
    </row>
    <row r="361" spans="1:10" ht="41.4" x14ac:dyDescent="0.25">
      <c r="A361" s="49" t="s">
        <v>672</v>
      </c>
      <c r="B361" s="49" t="s">
        <v>798</v>
      </c>
      <c r="C361" s="50" t="s">
        <v>799</v>
      </c>
      <c r="D361" s="50" t="s">
        <v>817</v>
      </c>
      <c r="E361" s="49" t="s">
        <v>50</v>
      </c>
      <c r="F361" s="97" t="s">
        <v>1612</v>
      </c>
      <c r="G361" s="51" t="s">
        <v>834</v>
      </c>
      <c r="H361" s="50" t="s">
        <v>373</v>
      </c>
      <c r="I361" s="50" t="s">
        <v>421</v>
      </c>
      <c r="J361" s="59">
        <v>0</v>
      </c>
    </row>
    <row r="362" spans="1:10" ht="69" x14ac:dyDescent="0.25">
      <c r="A362" s="49" t="s">
        <v>672</v>
      </c>
      <c r="B362" s="49" t="s">
        <v>798</v>
      </c>
      <c r="C362" s="50" t="s">
        <v>799</v>
      </c>
      <c r="D362" s="50" t="s">
        <v>817</v>
      </c>
      <c r="E362" s="49" t="s">
        <v>152</v>
      </c>
      <c r="F362" s="97" t="s">
        <v>1613</v>
      </c>
      <c r="G362" s="51" t="s">
        <v>835</v>
      </c>
      <c r="H362" s="50" t="s">
        <v>649</v>
      </c>
      <c r="I362" s="50" t="s">
        <v>421</v>
      </c>
      <c r="J362" s="59">
        <v>1</v>
      </c>
    </row>
    <row r="363" spans="1:10" ht="69" x14ac:dyDescent="0.25">
      <c r="A363" s="49" t="s">
        <v>672</v>
      </c>
      <c r="B363" s="49" t="s">
        <v>798</v>
      </c>
      <c r="C363" s="50" t="s">
        <v>799</v>
      </c>
      <c r="D363" s="50" t="s">
        <v>817</v>
      </c>
      <c r="E363" s="49" t="s">
        <v>152</v>
      </c>
      <c r="F363" s="97" t="s">
        <v>1614</v>
      </c>
      <c r="G363" s="51" t="s">
        <v>836</v>
      </c>
      <c r="H363" s="50" t="s">
        <v>837</v>
      </c>
      <c r="I363" s="50" t="s">
        <v>421</v>
      </c>
      <c r="J363" s="59">
        <v>7</v>
      </c>
    </row>
    <row r="364" spans="1:10" ht="82.8" x14ac:dyDescent="0.25">
      <c r="A364" s="49" t="s">
        <v>672</v>
      </c>
      <c r="B364" s="49" t="s">
        <v>798</v>
      </c>
      <c r="C364" s="50" t="s">
        <v>799</v>
      </c>
      <c r="D364" s="50" t="s">
        <v>817</v>
      </c>
      <c r="E364" s="49" t="s">
        <v>152</v>
      </c>
      <c r="F364" s="97" t="s">
        <v>1615</v>
      </c>
      <c r="G364" s="51" t="s">
        <v>838</v>
      </c>
      <c r="H364" s="50" t="s">
        <v>89</v>
      </c>
      <c r="I364" s="50" t="s">
        <v>421</v>
      </c>
      <c r="J364" s="59"/>
    </row>
    <row r="365" spans="1:10" ht="69" x14ac:dyDescent="0.25">
      <c r="A365" s="49" t="s">
        <v>672</v>
      </c>
      <c r="B365" s="49" t="s">
        <v>798</v>
      </c>
      <c r="C365" s="50" t="s">
        <v>799</v>
      </c>
      <c r="D365" s="50" t="s">
        <v>817</v>
      </c>
      <c r="E365" s="49" t="s">
        <v>152</v>
      </c>
      <c r="F365" s="97" t="s">
        <v>1616</v>
      </c>
      <c r="G365" s="51" t="s">
        <v>839</v>
      </c>
      <c r="H365" s="50" t="s">
        <v>831</v>
      </c>
      <c r="I365" s="50" t="s">
        <v>421</v>
      </c>
      <c r="J365" s="59"/>
    </row>
    <row r="366" spans="1:10" ht="41.4" x14ac:dyDescent="0.25">
      <c r="A366" s="49" t="s">
        <v>672</v>
      </c>
      <c r="B366" s="49" t="s">
        <v>798</v>
      </c>
      <c r="C366" s="50" t="s">
        <v>799</v>
      </c>
      <c r="D366" s="50" t="s">
        <v>817</v>
      </c>
      <c r="E366" s="49" t="s">
        <v>152</v>
      </c>
      <c r="F366" s="97" t="s">
        <v>1617</v>
      </c>
      <c r="G366" s="51" t="s">
        <v>840</v>
      </c>
      <c r="H366" s="50" t="s">
        <v>841</v>
      </c>
      <c r="I366" s="50" t="s">
        <v>421</v>
      </c>
      <c r="J366" s="59">
        <v>0</v>
      </c>
    </row>
    <row r="367" spans="1:10" ht="55.2" x14ac:dyDescent="0.25">
      <c r="A367" s="49" t="s">
        <v>672</v>
      </c>
      <c r="B367" s="49" t="s">
        <v>798</v>
      </c>
      <c r="C367" s="50" t="s">
        <v>799</v>
      </c>
      <c r="D367" s="50" t="s">
        <v>842</v>
      </c>
      <c r="E367" s="49" t="s">
        <v>152</v>
      </c>
      <c r="F367" s="97" t="s">
        <v>1618</v>
      </c>
      <c r="G367" s="51" t="s">
        <v>843</v>
      </c>
      <c r="H367" s="50" t="s">
        <v>844</v>
      </c>
      <c r="I367" s="50" t="s">
        <v>845</v>
      </c>
      <c r="J367" s="59">
        <v>100</v>
      </c>
    </row>
    <row r="368" spans="1:10" ht="41.4" x14ac:dyDescent="0.25">
      <c r="A368" s="49" t="s">
        <v>672</v>
      </c>
      <c r="B368" s="49" t="s">
        <v>798</v>
      </c>
      <c r="C368" s="50" t="s">
        <v>799</v>
      </c>
      <c r="D368" s="50" t="s">
        <v>842</v>
      </c>
      <c r="E368" s="49" t="s">
        <v>152</v>
      </c>
      <c r="F368" s="97" t="s">
        <v>1619</v>
      </c>
      <c r="G368" s="51" t="s">
        <v>846</v>
      </c>
      <c r="H368" s="50" t="s">
        <v>847</v>
      </c>
      <c r="I368" s="50" t="s">
        <v>845</v>
      </c>
      <c r="J368" s="59">
        <v>1</v>
      </c>
    </row>
    <row r="369" spans="1:10" ht="55.2" x14ac:dyDescent="0.25">
      <c r="A369" s="49" t="s">
        <v>672</v>
      </c>
      <c r="B369" s="49" t="s">
        <v>798</v>
      </c>
      <c r="C369" s="50" t="s">
        <v>799</v>
      </c>
      <c r="D369" s="50" t="s">
        <v>842</v>
      </c>
      <c r="E369" s="49" t="s">
        <v>152</v>
      </c>
      <c r="F369" s="97" t="s">
        <v>1620</v>
      </c>
      <c r="G369" s="51" t="s">
        <v>848</v>
      </c>
      <c r="H369" s="50" t="s">
        <v>849</v>
      </c>
      <c r="I369" s="50" t="s">
        <v>845</v>
      </c>
      <c r="J369" s="59"/>
    </row>
    <row r="370" spans="1:10" ht="69" x14ac:dyDescent="0.25">
      <c r="A370" s="49" t="s">
        <v>672</v>
      </c>
      <c r="B370" s="49" t="s">
        <v>798</v>
      </c>
      <c r="C370" s="50" t="s">
        <v>799</v>
      </c>
      <c r="D370" s="50" t="s">
        <v>842</v>
      </c>
      <c r="E370" s="49" t="s">
        <v>152</v>
      </c>
      <c r="F370" s="97" t="s">
        <v>1621</v>
      </c>
      <c r="G370" s="51" t="s">
        <v>850</v>
      </c>
      <c r="H370" s="50" t="s">
        <v>851</v>
      </c>
      <c r="I370" s="50" t="s">
        <v>845</v>
      </c>
      <c r="J370" s="59">
        <v>0</v>
      </c>
    </row>
    <row r="371" spans="1:10" ht="82.8" x14ac:dyDescent="0.25">
      <c r="A371" s="49" t="s">
        <v>672</v>
      </c>
      <c r="B371" s="49" t="s">
        <v>798</v>
      </c>
      <c r="C371" s="50" t="s">
        <v>799</v>
      </c>
      <c r="D371" s="50" t="s">
        <v>842</v>
      </c>
      <c r="E371" s="49" t="s">
        <v>152</v>
      </c>
      <c r="F371" s="97" t="s">
        <v>1622</v>
      </c>
      <c r="G371" s="51" t="s">
        <v>852</v>
      </c>
      <c r="H371" s="50" t="s">
        <v>89</v>
      </c>
      <c r="I371" s="50" t="s">
        <v>845</v>
      </c>
      <c r="J371" s="59">
        <v>1</v>
      </c>
    </row>
    <row r="372" spans="1:10" ht="41.4" x14ac:dyDescent="0.25">
      <c r="A372" s="49" t="s">
        <v>672</v>
      </c>
      <c r="B372" s="49" t="s">
        <v>798</v>
      </c>
      <c r="C372" s="50" t="s">
        <v>799</v>
      </c>
      <c r="D372" s="50" t="s">
        <v>842</v>
      </c>
      <c r="E372" s="49" t="s">
        <v>152</v>
      </c>
      <c r="F372" s="97" t="s">
        <v>1623</v>
      </c>
      <c r="G372" s="51" t="s">
        <v>853</v>
      </c>
      <c r="H372" s="50" t="s">
        <v>854</v>
      </c>
      <c r="I372" s="50" t="s">
        <v>845</v>
      </c>
      <c r="J372" s="59"/>
    </row>
    <row r="373" spans="1:10" ht="82.8" x14ac:dyDescent="0.25">
      <c r="A373" s="49" t="s">
        <v>672</v>
      </c>
      <c r="B373" s="49" t="s">
        <v>798</v>
      </c>
      <c r="C373" s="50" t="s">
        <v>799</v>
      </c>
      <c r="D373" s="50" t="s">
        <v>842</v>
      </c>
      <c r="E373" s="49" t="s">
        <v>152</v>
      </c>
      <c r="F373" s="97" t="s">
        <v>1624</v>
      </c>
      <c r="G373" s="51" t="s">
        <v>855</v>
      </c>
      <c r="H373" s="50" t="s">
        <v>856</v>
      </c>
      <c r="I373" s="50" t="s">
        <v>845</v>
      </c>
      <c r="J373" s="59">
        <v>0</v>
      </c>
    </row>
    <row r="374" spans="1:10" ht="55.2" x14ac:dyDescent="0.25">
      <c r="A374" s="49" t="s">
        <v>672</v>
      </c>
      <c r="B374" s="49" t="s">
        <v>798</v>
      </c>
      <c r="C374" s="50" t="s">
        <v>799</v>
      </c>
      <c r="D374" s="50" t="s">
        <v>842</v>
      </c>
      <c r="E374" s="49" t="s">
        <v>152</v>
      </c>
      <c r="F374" s="97" t="s">
        <v>1625</v>
      </c>
      <c r="G374" s="51" t="s">
        <v>857</v>
      </c>
      <c r="H374" s="50" t="s">
        <v>858</v>
      </c>
      <c r="I374" s="50" t="s">
        <v>845</v>
      </c>
      <c r="J374" s="59">
        <v>1</v>
      </c>
    </row>
    <row r="375" spans="1:10" ht="41.4" x14ac:dyDescent="0.25">
      <c r="A375" s="49" t="s">
        <v>672</v>
      </c>
      <c r="B375" s="49" t="s">
        <v>798</v>
      </c>
      <c r="C375" s="50" t="s">
        <v>799</v>
      </c>
      <c r="D375" s="50" t="s">
        <v>842</v>
      </c>
      <c r="E375" s="49" t="s">
        <v>152</v>
      </c>
      <c r="F375" s="97" t="s">
        <v>1626</v>
      </c>
      <c r="G375" s="51" t="s">
        <v>859</v>
      </c>
      <c r="H375" s="50" t="s">
        <v>860</v>
      </c>
      <c r="I375" s="50" t="s">
        <v>845</v>
      </c>
      <c r="J375" s="59"/>
    </row>
    <row r="376" spans="1:10" ht="69" x14ac:dyDescent="0.25">
      <c r="A376" s="49" t="s">
        <v>672</v>
      </c>
      <c r="B376" s="49" t="s">
        <v>798</v>
      </c>
      <c r="C376" s="50" t="s">
        <v>799</v>
      </c>
      <c r="D376" s="50" t="s">
        <v>842</v>
      </c>
      <c r="E376" s="49" t="s">
        <v>152</v>
      </c>
      <c r="F376" s="97" t="s">
        <v>1627</v>
      </c>
      <c r="G376" s="51" t="s">
        <v>861</v>
      </c>
      <c r="H376" s="50" t="s">
        <v>862</v>
      </c>
      <c r="I376" s="50" t="s">
        <v>845</v>
      </c>
      <c r="J376" s="59">
        <v>1</v>
      </c>
    </row>
    <row r="377" spans="1:10" ht="55.2" x14ac:dyDescent="0.25">
      <c r="A377" s="49" t="s">
        <v>672</v>
      </c>
      <c r="B377" s="49" t="s">
        <v>798</v>
      </c>
      <c r="C377" s="50" t="s">
        <v>799</v>
      </c>
      <c r="D377" s="50" t="s">
        <v>842</v>
      </c>
      <c r="E377" s="49" t="s">
        <v>152</v>
      </c>
      <c r="F377" s="97" t="s">
        <v>1628</v>
      </c>
      <c r="G377" s="51" t="s">
        <v>863</v>
      </c>
      <c r="H377" s="50" t="s">
        <v>864</v>
      </c>
      <c r="I377" s="50" t="s">
        <v>845</v>
      </c>
      <c r="J377" s="59">
        <v>1</v>
      </c>
    </row>
    <row r="378" spans="1:10" ht="69" x14ac:dyDescent="0.25">
      <c r="A378" s="49" t="s">
        <v>672</v>
      </c>
      <c r="B378" s="49" t="s">
        <v>798</v>
      </c>
      <c r="C378" s="50" t="s">
        <v>799</v>
      </c>
      <c r="D378" s="50" t="s">
        <v>842</v>
      </c>
      <c r="E378" s="49" t="s">
        <v>152</v>
      </c>
      <c r="F378" s="97" t="s">
        <v>1629</v>
      </c>
      <c r="G378" s="51" t="s">
        <v>865</v>
      </c>
      <c r="H378" s="50" t="s">
        <v>866</v>
      </c>
      <c r="I378" s="50" t="s">
        <v>845</v>
      </c>
      <c r="J378" s="59">
        <v>0</v>
      </c>
    </row>
    <row r="379" spans="1:10" ht="55.2" x14ac:dyDescent="0.25">
      <c r="A379" s="49" t="s">
        <v>672</v>
      </c>
      <c r="B379" s="49" t="s">
        <v>798</v>
      </c>
      <c r="C379" s="50" t="s">
        <v>799</v>
      </c>
      <c r="D379" s="50" t="s">
        <v>842</v>
      </c>
      <c r="E379" s="49" t="s">
        <v>50</v>
      </c>
      <c r="F379" s="97" t="s">
        <v>1630</v>
      </c>
      <c r="G379" s="51" t="s">
        <v>867</v>
      </c>
      <c r="H379" s="50" t="s">
        <v>99</v>
      </c>
      <c r="I379" s="50" t="s">
        <v>845</v>
      </c>
      <c r="J379" s="59"/>
    </row>
    <row r="380" spans="1:10" ht="55.2" x14ac:dyDescent="0.25">
      <c r="A380" s="49" t="s">
        <v>672</v>
      </c>
      <c r="B380" s="49" t="s">
        <v>798</v>
      </c>
      <c r="C380" s="50" t="s">
        <v>799</v>
      </c>
      <c r="D380" s="50" t="s">
        <v>842</v>
      </c>
      <c r="E380" s="49" t="s">
        <v>152</v>
      </c>
      <c r="F380" s="97" t="s">
        <v>1631</v>
      </c>
      <c r="G380" s="51" t="s">
        <v>1180</v>
      </c>
      <c r="H380" s="50" t="s">
        <v>868</v>
      </c>
      <c r="I380" s="50" t="s">
        <v>845</v>
      </c>
      <c r="J380" s="59"/>
    </row>
    <row r="381" spans="1:10" ht="69" x14ac:dyDescent="0.25">
      <c r="A381" s="49" t="s">
        <v>672</v>
      </c>
      <c r="B381" s="49" t="s">
        <v>798</v>
      </c>
      <c r="C381" s="50" t="s">
        <v>799</v>
      </c>
      <c r="D381" s="50" t="s">
        <v>842</v>
      </c>
      <c r="E381" s="49" t="s">
        <v>50</v>
      </c>
      <c r="F381" s="97" t="s">
        <v>1632</v>
      </c>
      <c r="G381" s="51" t="s">
        <v>869</v>
      </c>
      <c r="H381" s="50" t="s">
        <v>831</v>
      </c>
      <c r="I381" s="50" t="s">
        <v>845</v>
      </c>
      <c r="J381" s="59"/>
    </row>
    <row r="382" spans="1:10" ht="69" x14ac:dyDescent="0.25">
      <c r="A382" s="49" t="s">
        <v>672</v>
      </c>
      <c r="B382" s="49" t="s">
        <v>798</v>
      </c>
      <c r="C382" s="50" t="s">
        <v>799</v>
      </c>
      <c r="D382" s="50" t="s">
        <v>842</v>
      </c>
      <c r="E382" s="49" t="s">
        <v>152</v>
      </c>
      <c r="F382" s="97" t="s">
        <v>1633</v>
      </c>
      <c r="G382" s="51" t="s">
        <v>870</v>
      </c>
      <c r="H382" s="50" t="s">
        <v>831</v>
      </c>
      <c r="I382" s="50" t="s">
        <v>845</v>
      </c>
      <c r="J382" s="59">
        <v>0</v>
      </c>
    </row>
    <row r="383" spans="1:10" ht="55.2" x14ac:dyDescent="0.25">
      <c r="A383" s="49" t="s">
        <v>672</v>
      </c>
      <c r="B383" s="49" t="s">
        <v>798</v>
      </c>
      <c r="C383" s="50" t="s">
        <v>799</v>
      </c>
      <c r="D383" s="50" t="s">
        <v>842</v>
      </c>
      <c r="E383" s="49" t="s">
        <v>152</v>
      </c>
      <c r="F383" s="97" t="s">
        <v>1634</v>
      </c>
      <c r="G383" s="51" t="s">
        <v>871</v>
      </c>
      <c r="H383" s="50" t="s">
        <v>872</v>
      </c>
      <c r="I383" s="50" t="s">
        <v>845</v>
      </c>
      <c r="J383" s="59">
        <v>0</v>
      </c>
    </row>
    <row r="384" spans="1:10" ht="69" x14ac:dyDescent="0.25">
      <c r="A384" s="49" t="s">
        <v>672</v>
      </c>
      <c r="B384" s="49" t="s">
        <v>798</v>
      </c>
      <c r="C384" s="50" t="s">
        <v>799</v>
      </c>
      <c r="D384" s="50" t="s">
        <v>842</v>
      </c>
      <c r="E384" s="49" t="s">
        <v>152</v>
      </c>
      <c r="F384" s="97" t="s">
        <v>1635</v>
      </c>
      <c r="G384" s="51" t="s">
        <v>873</v>
      </c>
      <c r="H384" s="50" t="s">
        <v>874</v>
      </c>
      <c r="I384" s="50" t="s">
        <v>845</v>
      </c>
      <c r="J384" s="59"/>
    </row>
    <row r="385" spans="1:10" ht="96.6" x14ac:dyDescent="0.25">
      <c r="A385" s="49" t="s">
        <v>672</v>
      </c>
      <c r="B385" s="49" t="s">
        <v>798</v>
      </c>
      <c r="C385" s="50" t="s">
        <v>799</v>
      </c>
      <c r="D385" s="50" t="s">
        <v>842</v>
      </c>
      <c r="E385" s="49" t="s">
        <v>50</v>
      </c>
      <c r="F385" s="97" t="s">
        <v>1636</v>
      </c>
      <c r="G385" s="51" t="s">
        <v>875</v>
      </c>
      <c r="H385" s="50" t="s">
        <v>876</v>
      </c>
      <c r="I385" s="50" t="s">
        <v>845</v>
      </c>
      <c r="J385" s="59">
        <v>0</v>
      </c>
    </row>
    <row r="386" spans="1:10" ht="82.8" x14ac:dyDescent="0.25">
      <c r="A386" s="49" t="s">
        <v>672</v>
      </c>
      <c r="B386" s="49" t="s">
        <v>798</v>
      </c>
      <c r="C386" s="50" t="s">
        <v>799</v>
      </c>
      <c r="D386" s="50" t="s">
        <v>842</v>
      </c>
      <c r="E386" s="49" t="s">
        <v>50</v>
      </c>
      <c r="F386" s="97" t="s">
        <v>1637</v>
      </c>
      <c r="G386" s="51" t="s">
        <v>877</v>
      </c>
      <c r="H386" s="50" t="s">
        <v>878</v>
      </c>
      <c r="I386" s="50" t="s">
        <v>845</v>
      </c>
      <c r="J386" s="59">
        <v>2</v>
      </c>
    </row>
    <row r="387" spans="1:10" ht="69" x14ac:dyDescent="0.25">
      <c r="A387" s="49" t="s">
        <v>672</v>
      </c>
      <c r="B387" s="49" t="s">
        <v>879</v>
      </c>
      <c r="C387" s="50" t="s">
        <v>880</v>
      </c>
      <c r="D387" s="50" t="s">
        <v>881</v>
      </c>
      <c r="E387" s="49" t="s">
        <v>604</v>
      </c>
      <c r="F387" s="97" t="s">
        <v>1638</v>
      </c>
      <c r="G387" s="51" t="s">
        <v>882</v>
      </c>
      <c r="H387" s="50" t="s">
        <v>883</v>
      </c>
      <c r="I387" s="50" t="s">
        <v>103</v>
      </c>
      <c r="J387" s="59">
        <v>100</v>
      </c>
    </row>
    <row r="388" spans="1:10" ht="69" x14ac:dyDescent="0.25">
      <c r="A388" s="49" t="s">
        <v>672</v>
      </c>
      <c r="B388" s="49" t="s">
        <v>879</v>
      </c>
      <c r="C388" s="50" t="s">
        <v>880</v>
      </c>
      <c r="D388" s="50" t="s">
        <v>881</v>
      </c>
      <c r="E388" s="49" t="s">
        <v>604</v>
      </c>
      <c r="F388" s="97" t="s">
        <v>1639</v>
      </c>
      <c r="G388" s="51" t="s">
        <v>884</v>
      </c>
      <c r="H388" s="50" t="s">
        <v>885</v>
      </c>
      <c r="I388" s="50" t="s">
        <v>103</v>
      </c>
      <c r="J388" s="59">
        <v>54</v>
      </c>
    </row>
    <row r="389" spans="1:10" ht="69" x14ac:dyDescent="0.25">
      <c r="A389" s="49" t="s">
        <v>672</v>
      </c>
      <c r="B389" s="49" t="s">
        <v>879</v>
      </c>
      <c r="C389" s="50" t="s">
        <v>880</v>
      </c>
      <c r="D389" s="50" t="s">
        <v>881</v>
      </c>
      <c r="E389" s="49" t="s">
        <v>604</v>
      </c>
      <c r="F389" s="97" t="s">
        <v>1640</v>
      </c>
      <c r="G389" s="51" t="s">
        <v>886</v>
      </c>
      <c r="H389" s="50" t="s">
        <v>887</v>
      </c>
      <c r="I389" s="50" t="s">
        <v>103</v>
      </c>
      <c r="J389" s="59">
        <v>0</v>
      </c>
    </row>
    <row r="390" spans="1:10" ht="82.8" x14ac:dyDescent="0.25">
      <c r="A390" s="49" t="s">
        <v>672</v>
      </c>
      <c r="B390" s="49" t="s">
        <v>879</v>
      </c>
      <c r="C390" s="50" t="s">
        <v>880</v>
      </c>
      <c r="D390" s="50" t="s">
        <v>881</v>
      </c>
      <c r="E390" s="49" t="s">
        <v>604</v>
      </c>
      <c r="F390" s="97" t="s">
        <v>1641</v>
      </c>
      <c r="G390" s="51" t="s">
        <v>888</v>
      </c>
      <c r="H390" s="50" t="s">
        <v>889</v>
      </c>
      <c r="I390" s="50" t="s">
        <v>103</v>
      </c>
      <c r="J390" s="59"/>
    </row>
    <row r="391" spans="1:10" ht="41.4" x14ac:dyDescent="0.25">
      <c r="A391" s="49" t="s">
        <v>672</v>
      </c>
      <c r="B391" s="49" t="s">
        <v>879</v>
      </c>
      <c r="C391" s="50" t="s">
        <v>880</v>
      </c>
      <c r="D391" s="50" t="s">
        <v>881</v>
      </c>
      <c r="E391" s="49" t="s">
        <v>604</v>
      </c>
      <c r="F391" s="97" t="s">
        <v>1642</v>
      </c>
      <c r="G391" s="51" t="s">
        <v>890</v>
      </c>
      <c r="H391" s="50" t="s">
        <v>891</v>
      </c>
      <c r="I391" s="50" t="s">
        <v>103</v>
      </c>
      <c r="J391" s="61">
        <v>35</v>
      </c>
    </row>
    <row r="392" spans="1:10" ht="41.4" x14ac:dyDescent="0.25">
      <c r="A392" s="49" t="s">
        <v>672</v>
      </c>
      <c r="B392" s="49" t="s">
        <v>879</v>
      </c>
      <c r="C392" s="50" t="s">
        <v>880</v>
      </c>
      <c r="D392" s="50" t="s">
        <v>881</v>
      </c>
      <c r="E392" s="49" t="s">
        <v>604</v>
      </c>
      <c r="F392" s="97" t="s">
        <v>1643</v>
      </c>
      <c r="G392" s="51" t="s">
        <v>892</v>
      </c>
      <c r="H392" s="50" t="s">
        <v>893</v>
      </c>
      <c r="I392" s="50" t="s">
        <v>103</v>
      </c>
      <c r="J392" s="61">
        <v>15</v>
      </c>
    </row>
    <row r="393" spans="1:10" ht="82.8" x14ac:dyDescent="0.25">
      <c r="A393" s="49" t="s">
        <v>672</v>
      </c>
      <c r="B393" s="49" t="s">
        <v>879</v>
      </c>
      <c r="C393" s="50" t="s">
        <v>880</v>
      </c>
      <c r="D393" s="50" t="s">
        <v>881</v>
      </c>
      <c r="E393" s="49" t="s">
        <v>604</v>
      </c>
      <c r="F393" s="97" t="s">
        <v>1644</v>
      </c>
      <c r="G393" s="51" t="s">
        <v>894</v>
      </c>
      <c r="H393" s="50" t="s">
        <v>895</v>
      </c>
      <c r="I393" s="50" t="s">
        <v>103</v>
      </c>
      <c r="J393" s="61">
        <v>0</v>
      </c>
    </row>
    <row r="394" spans="1:10" ht="69" x14ac:dyDescent="0.25">
      <c r="A394" s="49" t="s">
        <v>672</v>
      </c>
      <c r="B394" s="49" t="s">
        <v>879</v>
      </c>
      <c r="C394" s="50" t="s">
        <v>880</v>
      </c>
      <c r="D394" s="50" t="s">
        <v>896</v>
      </c>
      <c r="E394" s="49" t="s">
        <v>604</v>
      </c>
      <c r="F394" s="97" t="s">
        <v>1645</v>
      </c>
      <c r="G394" s="51" t="s">
        <v>897</v>
      </c>
      <c r="H394" s="50" t="s">
        <v>898</v>
      </c>
      <c r="I394" s="50" t="s">
        <v>103</v>
      </c>
      <c r="J394" s="59">
        <v>600</v>
      </c>
    </row>
    <row r="395" spans="1:10" ht="41.4" x14ac:dyDescent="0.25">
      <c r="A395" s="49" t="s">
        <v>672</v>
      </c>
      <c r="B395" s="49" t="s">
        <v>879</v>
      </c>
      <c r="C395" s="50" t="s">
        <v>880</v>
      </c>
      <c r="D395" s="50" t="s">
        <v>896</v>
      </c>
      <c r="E395" s="49" t="s">
        <v>604</v>
      </c>
      <c r="F395" s="97" t="s">
        <v>1646</v>
      </c>
      <c r="G395" s="51" t="s">
        <v>899</v>
      </c>
      <c r="H395" s="50" t="s">
        <v>900</v>
      </c>
      <c r="I395" s="50" t="s">
        <v>103</v>
      </c>
      <c r="J395" s="59">
        <v>1</v>
      </c>
    </row>
    <row r="396" spans="1:10" ht="41.4" x14ac:dyDescent="0.25">
      <c r="A396" s="49" t="s">
        <v>672</v>
      </c>
      <c r="B396" s="49" t="s">
        <v>879</v>
      </c>
      <c r="C396" s="50" t="s">
        <v>880</v>
      </c>
      <c r="D396" s="50" t="s">
        <v>896</v>
      </c>
      <c r="E396" s="49" t="s">
        <v>50</v>
      </c>
      <c r="F396" s="97" t="s">
        <v>1647</v>
      </c>
      <c r="G396" s="51" t="s">
        <v>901</v>
      </c>
      <c r="H396" s="50" t="s">
        <v>902</v>
      </c>
      <c r="I396" s="50" t="s">
        <v>103</v>
      </c>
      <c r="J396" s="59">
        <v>0</v>
      </c>
    </row>
    <row r="397" spans="1:10" ht="41.4" x14ac:dyDescent="0.25">
      <c r="A397" s="49" t="s">
        <v>672</v>
      </c>
      <c r="B397" s="49" t="s">
        <v>879</v>
      </c>
      <c r="C397" s="50" t="s">
        <v>880</v>
      </c>
      <c r="D397" s="50" t="s">
        <v>896</v>
      </c>
      <c r="E397" s="49" t="s">
        <v>604</v>
      </c>
      <c r="F397" s="97" t="s">
        <v>1648</v>
      </c>
      <c r="G397" s="51" t="s">
        <v>903</v>
      </c>
      <c r="H397" s="50" t="s">
        <v>904</v>
      </c>
      <c r="I397" s="50" t="s">
        <v>103</v>
      </c>
      <c r="J397" s="59">
        <v>1</v>
      </c>
    </row>
    <row r="398" spans="1:10" ht="110.4" x14ac:dyDescent="0.25">
      <c r="A398" s="49" t="s">
        <v>672</v>
      </c>
      <c r="B398" s="49" t="s">
        <v>879</v>
      </c>
      <c r="C398" s="50" t="s">
        <v>880</v>
      </c>
      <c r="D398" s="50" t="s">
        <v>896</v>
      </c>
      <c r="E398" s="49" t="s">
        <v>50</v>
      </c>
      <c r="F398" s="97" t="s">
        <v>1649</v>
      </c>
      <c r="G398" s="51" t="s">
        <v>905</v>
      </c>
      <c r="H398" s="50" t="s">
        <v>906</v>
      </c>
      <c r="I398" s="50" t="s">
        <v>103</v>
      </c>
      <c r="J398" s="59">
        <v>0</v>
      </c>
    </row>
    <row r="399" spans="1:10" ht="69" x14ac:dyDescent="0.25">
      <c r="A399" s="49" t="s">
        <v>672</v>
      </c>
      <c r="B399" s="49" t="s">
        <v>879</v>
      </c>
      <c r="C399" s="50" t="s">
        <v>880</v>
      </c>
      <c r="D399" s="50" t="s">
        <v>896</v>
      </c>
      <c r="E399" s="49" t="s">
        <v>604</v>
      </c>
      <c r="F399" s="97" t="s">
        <v>1650</v>
      </c>
      <c r="G399" s="51" t="s">
        <v>907</v>
      </c>
      <c r="H399" s="50" t="s">
        <v>908</v>
      </c>
      <c r="I399" s="50" t="s">
        <v>103</v>
      </c>
      <c r="J399" s="59">
        <v>80</v>
      </c>
    </row>
    <row r="400" spans="1:10" ht="41.4" x14ac:dyDescent="0.25">
      <c r="A400" s="49" t="s">
        <v>672</v>
      </c>
      <c r="B400" s="49" t="s">
        <v>879</v>
      </c>
      <c r="C400" s="50" t="s">
        <v>880</v>
      </c>
      <c r="D400" s="50" t="s">
        <v>896</v>
      </c>
      <c r="E400" s="49" t="s">
        <v>604</v>
      </c>
      <c r="F400" s="97" t="s">
        <v>1651</v>
      </c>
      <c r="G400" s="51" t="s">
        <v>909</v>
      </c>
      <c r="H400" s="50" t="s">
        <v>910</v>
      </c>
      <c r="I400" s="50" t="s">
        <v>103</v>
      </c>
      <c r="J400" s="59"/>
    </row>
    <row r="401" spans="1:10" ht="69" x14ac:dyDescent="0.25">
      <c r="A401" s="49" t="s">
        <v>672</v>
      </c>
      <c r="B401" s="49" t="s">
        <v>879</v>
      </c>
      <c r="C401" s="50" t="s">
        <v>880</v>
      </c>
      <c r="D401" s="50" t="s">
        <v>896</v>
      </c>
      <c r="E401" s="49" t="s">
        <v>50</v>
      </c>
      <c r="F401" s="97" t="s">
        <v>1652</v>
      </c>
      <c r="G401" s="51" t="s">
        <v>911</v>
      </c>
      <c r="H401" s="50" t="s">
        <v>912</v>
      </c>
      <c r="I401" s="50" t="s">
        <v>103</v>
      </c>
      <c r="J401" s="59"/>
    </row>
    <row r="402" spans="1:10" ht="55.2" x14ac:dyDescent="0.25">
      <c r="A402" s="49" t="s">
        <v>672</v>
      </c>
      <c r="B402" s="49" t="s">
        <v>879</v>
      </c>
      <c r="C402" s="50" t="s">
        <v>880</v>
      </c>
      <c r="D402" s="50" t="s">
        <v>896</v>
      </c>
      <c r="E402" s="49" t="s">
        <v>50</v>
      </c>
      <c r="F402" s="97" t="s">
        <v>1653</v>
      </c>
      <c r="G402" s="51" t="s">
        <v>913</v>
      </c>
      <c r="H402" s="50" t="s">
        <v>914</v>
      </c>
      <c r="I402" s="50" t="s">
        <v>103</v>
      </c>
      <c r="J402" s="59">
        <v>0</v>
      </c>
    </row>
    <row r="403" spans="1:10" ht="55.2" x14ac:dyDescent="0.25">
      <c r="A403" s="49" t="s">
        <v>672</v>
      </c>
      <c r="B403" s="49" t="s">
        <v>879</v>
      </c>
      <c r="C403" s="50" t="s">
        <v>880</v>
      </c>
      <c r="D403" s="50" t="s">
        <v>896</v>
      </c>
      <c r="E403" s="49" t="s">
        <v>50</v>
      </c>
      <c r="F403" s="97" t="s">
        <v>1654</v>
      </c>
      <c r="G403" s="51" t="s">
        <v>915</v>
      </c>
      <c r="H403" s="50" t="s">
        <v>916</v>
      </c>
      <c r="I403" s="50" t="s">
        <v>103</v>
      </c>
      <c r="J403" s="59">
        <v>0</v>
      </c>
    </row>
    <row r="404" spans="1:10" ht="82.8" x14ac:dyDescent="0.25">
      <c r="A404" s="49" t="s">
        <v>672</v>
      </c>
      <c r="B404" s="49" t="s">
        <v>879</v>
      </c>
      <c r="C404" s="50" t="s">
        <v>880</v>
      </c>
      <c r="D404" s="50" t="s">
        <v>896</v>
      </c>
      <c r="E404" s="49" t="s">
        <v>50</v>
      </c>
      <c r="F404" s="97" t="s">
        <v>1655</v>
      </c>
      <c r="G404" s="51" t="s">
        <v>917</v>
      </c>
      <c r="H404" s="50" t="s">
        <v>918</v>
      </c>
      <c r="I404" s="50" t="s">
        <v>103</v>
      </c>
      <c r="J404" s="59"/>
    </row>
    <row r="405" spans="1:10" ht="41.4" x14ac:dyDescent="0.25">
      <c r="A405" s="49" t="s">
        <v>672</v>
      </c>
      <c r="B405" s="49" t="s">
        <v>879</v>
      </c>
      <c r="C405" s="50" t="s">
        <v>880</v>
      </c>
      <c r="D405" s="50" t="s">
        <v>896</v>
      </c>
      <c r="E405" s="49" t="s">
        <v>50</v>
      </c>
      <c r="F405" s="97" t="s">
        <v>1656</v>
      </c>
      <c r="G405" s="51" t="s">
        <v>919</v>
      </c>
      <c r="H405" s="50" t="s">
        <v>920</v>
      </c>
      <c r="I405" s="50" t="s">
        <v>103</v>
      </c>
      <c r="J405" s="59">
        <v>0</v>
      </c>
    </row>
    <row r="406" spans="1:10" ht="55.2" x14ac:dyDescent="0.25">
      <c r="A406" s="49" t="s">
        <v>672</v>
      </c>
      <c r="B406" s="49" t="s">
        <v>879</v>
      </c>
      <c r="C406" s="50" t="s">
        <v>880</v>
      </c>
      <c r="D406" s="50" t="s">
        <v>896</v>
      </c>
      <c r="E406" s="49" t="s">
        <v>50</v>
      </c>
      <c r="F406" s="97" t="s">
        <v>1657</v>
      </c>
      <c r="G406" s="68" t="s">
        <v>1184</v>
      </c>
      <c r="H406" s="69" t="s">
        <v>1181</v>
      </c>
      <c r="I406" s="70" t="s">
        <v>1182</v>
      </c>
      <c r="J406" s="59">
        <v>0</v>
      </c>
    </row>
    <row r="407" spans="1:10" ht="41.4" x14ac:dyDescent="0.25">
      <c r="A407" s="49" t="s">
        <v>672</v>
      </c>
      <c r="B407" s="49" t="s">
        <v>879</v>
      </c>
      <c r="C407" s="50" t="s">
        <v>880</v>
      </c>
      <c r="D407" s="50" t="s">
        <v>896</v>
      </c>
      <c r="E407" s="49" t="s">
        <v>50</v>
      </c>
      <c r="F407" s="97" t="s">
        <v>1658</v>
      </c>
      <c r="G407" s="51" t="s">
        <v>921</v>
      </c>
      <c r="H407" s="50" t="s">
        <v>922</v>
      </c>
      <c r="I407" s="50" t="s">
        <v>923</v>
      </c>
      <c r="J407" s="59">
        <v>0</v>
      </c>
    </row>
    <row r="408" spans="1:10" ht="55.2" x14ac:dyDescent="0.25">
      <c r="A408" s="49" t="s">
        <v>672</v>
      </c>
      <c r="B408" s="49" t="s">
        <v>879</v>
      </c>
      <c r="C408" s="50" t="s">
        <v>880</v>
      </c>
      <c r="D408" s="50" t="s">
        <v>896</v>
      </c>
      <c r="E408" s="49" t="s">
        <v>50</v>
      </c>
      <c r="F408" s="97" t="s">
        <v>1659</v>
      </c>
      <c r="G408" s="51" t="s">
        <v>924</v>
      </c>
      <c r="H408" s="50" t="s">
        <v>925</v>
      </c>
      <c r="I408" s="50" t="s">
        <v>103</v>
      </c>
      <c r="J408" s="59">
        <v>0</v>
      </c>
    </row>
    <row r="409" spans="1:10" ht="69" x14ac:dyDescent="0.25">
      <c r="A409" s="49" t="s">
        <v>926</v>
      </c>
      <c r="B409" s="49" t="s">
        <v>927</v>
      </c>
      <c r="C409" s="50" t="s">
        <v>928</v>
      </c>
      <c r="D409" s="50" t="s">
        <v>929</v>
      </c>
      <c r="E409" s="49" t="s">
        <v>50</v>
      </c>
      <c r="F409" s="97" t="s">
        <v>1660</v>
      </c>
      <c r="G409" s="51" t="s">
        <v>930</v>
      </c>
      <c r="H409" s="50" t="s">
        <v>931</v>
      </c>
      <c r="I409" s="50" t="s">
        <v>932</v>
      </c>
      <c r="J409" s="59">
        <v>0</v>
      </c>
    </row>
    <row r="410" spans="1:10" ht="55.2" x14ac:dyDescent="0.25">
      <c r="A410" s="49" t="s">
        <v>926</v>
      </c>
      <c r="B410" s="49" t="s">
        <v>927</v>
      </c>
      <c r="C410" s="50" t="s">
        <v>928</v>
      </c>
      <c r="D410" s="50" t="s">
        <v>929</v>
      </c>
      <c r="E410" s="49" t="s">
        <v>50</v>
      </c>
      <c r="F410" s="97" t="s">
        <v>1661</v>
      </c>
      <c r="G410" s="51" t="s">
        <v>933</v>
      </c>
      <c r="H410" s="50" t="s">
        <v>99</v>
      </c>
      <c r="I410" s="50" t="s">
        <v>57</v>
      </c>
      <c r="J410" s="59">
        <v>0</v>
      </c>
    </row>
    <row r="411" spans="1:10" ht="96.6" x14ac:dyDescent="0.25">
      <c r="A411" s="49" t="s">
        <v>926</v>
      </c>
      <c r="B411" s="49" t="s">
        <v>927</v>
      </c>
      <c r="C411" s="50" t="s">
        <v>928</v>
      </c>
      <c r="D411" s="50" t="s">
        <v>929</v>
      </c>
      <c r="E411" s="49" t="s">
        <v>50</v>
      </c>
      <c r="F411" s="97" t="s">
        <v>1662</v>
      </c>
      <c r="G411" s="51" t="s">
        <v>934</v>
      </c>
      <c r="H411" s="50" t="s">
        <v>935</v>
      </c>
      <c r="I411" s="50" t="s">
        <v>936</v>
      </c>
      <c r="J411" s="59">
        <v>1</v>
      </c>
    </row>
    <row r="412" spans="1:10" ht="55.2" x14ac:dyDescent="0.25">
      <c r="A412" s="49" t="s">
        <v>926</v>
      </c>
      <c r="B412" s="49" t="s">
        <v>927</v>
      </c>
      <c r="C412" s="50" t="s">
        <v>928</v>
      </c>
      <c r="D412" s="50" t="s">
        <v>929</v>
      </c>
      <c r="E412" s="49" t="s">
        <v>50</v>
      </c>
      <c r="F412" s="97" t="s">
        <v>1663</v>
      </c>
      <c r="G412" s="51" t="s">
        <v>937</v>
      </c>
      <c r="H412" s="50" t="s">
        <v>938</v>
      </c>
      <c r="I412" s="50" t="s">
        <v>597</v>
      </c>
      <c r="J412" s="59">
        <v>2</v>
      </c>
    </row>
    <row r="413" spans="1:10" ht="55.2" x14ac:dyDescent="0.25">
      <c r="A413" s="49" t="s">
        <v>926</v>
      </c>
      <c r="B413" s="49" t="s">
        <v>927</v>
      </c>
      <c r="C413" s="50" t="s">
        <v>928</v>
      </c>
      <c r="D413" s="50" t="s">
        <v>929</v>
      </c>
      <c r="E413" s="49" t="s">
        <v>50</v>
      </c>
      <c r="F413" s="97" t="s">
        <v>1664</v>
      </c>
      <c r="G413" s="51" t="s">
        <v>939</v>
      </c>
      <c r="H413" s="50" t="s">
        <v>940</v>
      </c>
      <c r="I413" s="50" t="s">
        <v>57</v>
      </c>
      <c r="J413" s="59">
        <v>0</v>
      </c>
    </row>
    <row r="414" spans="1:10" ht="96.6" x14ac:dyDescent="0.25">
      <c r="A414" s="49" t="s">
        <v>926</v>
      </c>
      <c r="B414" s="49" t="s">
        <v>927</v>
      </c>
      <c r="C414" s="50" t="s">
        <v>928</v>
      </c>
      <c r="D414" s="50" t="s">
        <v>929</v>
      </c>
      <c r="E414" s="49" t="s">
        <v>50</v>
      </c>
      <c r="F414" s="97" t="s">
        <v>1665</v>
      </c>
      <c r="G414" s="51" t="s">
        <v>941</v>
      </c>
      <c r="H414" s="50" t="s">
        <v>942</v>
      </c>
      <c r="I414" s="50" t="s">
        <v>53</v>
      </c>
      <c r="J414" s="59">
        <v>12</v>
      </c>
    </row>
    <row r="415" spans="1:10" ht="55.2" x14ac:dyDescent="0.25">
      <c r="A415" s="49" t="s">
        <v>926</v>
      </c>
      <c r="B415" s="49" t="s">
        <v>927</v>
      </c>
      <c r="C415" s="50" t="s">
        <v>928</v>
      </c>
      <c r="D415" s="50" t="s">
        <v>929</v>
      </c>
      <c r="E415" s="49" t="s">
        <v>50</v>
      </c>
      <c r="F415" s="97" t="s">
        <v>1666</v>
      </c>
      <c r="G415" s="51" t="s">
        <v>943</v>
      </c>
      <c r="H415" s="50" t="s">
        <v>944</v>
      </c>
      <c r="I415" s="50" t="s">
        <v>53</v>
      </c>
      <c r="J415" s="61">
        <v>0</v>
      </c>
    </row>
    <row r="416" spans="1:10" ht="55.2" x14ac:dyDescent="0.25">
      <c r="A416" s="49" t="s">
        <v>926</v>
      </c>
      <c r="B416" s="49" t="s">
        <v>927</v>
      </c>
      <c r="C416" s="50" t="s">
        <v>928</v>
      </c>
      <c r="D416" s="50" t="s">
        <v>929</v>
      </c>
      <c r="E416" s="49" t="s">
        <v>50</v>
      </c>
      <c r="F416" s="97" t="s">
        <v>1667</v>
      </c>
      <c r="G416" s="51" t="s">
        <v>945</v>
      </c>
      <c r="H416" s="50" t="s">
        <v>946</v>
      </c>
      <c r="I416" s="50" t="s">
        <v>53</v>
      </c>
      <c r="J416" s="61">
        <v>0</v>
      </c>
    </row>
    <row r="417" spans="1:10" ht="55.2" x14ac:dyDescent="0.25">
      <c r="A417" s="49" t="s">
        <v>926</v>
      </c>
      <c r="B417" s="49" t="s">
        <v>927</v>
      </c>
      <c r="C417" s="50" t="s">
        <v>928</v>
      </c>
      <c r="D417" s="50" t="s">
        <v>929</v>
      </c>
      <c r="E417" s="49" t="s">
        <v>50</v>
      </c>
      <c r="F417" s="97" t="s">
        <v>1668</v>
      </c>
      <c r="G417" s="51" t="s">
        <v>947</v>
      </c>
      <c r="H417" s="50" t="s">
        <v>948</v>
      </c>
      <c r="I417" s="50" t="s">
        <v>53</v>
      </c>
      <c r="J417" s="71">
        <v>1</v>
      </c>
    </row>
    <row r="418" spans="1:10" ht="55.2" x14ac:dyDescent="0.25">
      <c r="A418" s="49" t="s">
        <v>926</v>
      </c>
      <c r="B418" s="49" t="s">
        <v>927</v>
      </c>
      <c r="C418" s="50" t="s">
        <v>928</v>
      </c>
      <c r="D418" s="50" t="s">
        <v>929</v>
      </c>
      <c r="E418" s="49" t="s">
        <v>50</v>
      </c>
      <c r="F418" s="97" t="s">
        <v>1669</v>
      </c>
      <c r="G418" s="51" t="s">
        <v>949</v>
      </c>
      <c r="H418" s="50" t="s">
        <v>950</v>
      </c>
      <c r="I418" s="50" t="s">
        <v>53</v>
      </c>
      <c r="J418" s="60"/>
    </row>
    <row r="419" spans="1:10" ht="55.2" x14ac:dyDescent="0.25">
      <c r="A419" s="49" t="s">
        <v>926</v>
      </c>
      <c r="B419" s="49" t="s">
        <v>927</v>
      </c>
      <c r="C419" s="50" t="s">
        <v>928</v>
      </c>
      <c r="D419" s="50" t="s">
        <v>951</v>
      </c>
      <c r="E419" s="49" t="s">
        <v>50</v>
      </c>
      <c r="F419" s="97" t="s">
        <v>1670</v>
      </c>
      <c r="G419" s="51" t="s">
        <v>952</v>
      </c>
      <c r="H419" s="50" t="s">
        <v>953</v>
      </c>
      <c r="I419" s="50" t="s">
        <v>954</v>
      </c>
      <c r="J419" s="61">
        <v>0</v>
      </c>
    </row>
    <row r="420" spans="1:10" ht="69" x14ac:dyDescent="0.25">
      <c r="A420" s="49" t="s">
        <v>926</v>
      </c>
      <c r="B420" s="49" t="s">
        <v>927</v>
      </c>
      <c r="C420" s="50" t="s">
        <v>928</v>
      </c>
      <c r="D420" s="50" t="s">
        <v>951</v>
      </c>
      <c r="E420" s="49" t="s">
        <v>50</v>
      </c>
      <c r="F420" s="97" t="s">
        <v>1671</v>
      </c>
      <c r="G420" s="51" t="s">
        <v>955</v>
      </c>
      <c r="H420" s="50" t="s">
        <v>956</v>
      </c>
      <c r="I420" s="50" t="s">
        <v>954</v>
      </c>
      <c r="J420" s="61">
        <v>0</v>
      </c>
    </row>
    <row r="421" spans="1:10" ht="55.2" x14ac:dyDescent="0.25">
      <c r="A421" s="49" t="s">
        <v>926</v>
      </c>
      <c r="B421" s="49" t="s">
        <v>927</v>
      </c>
      <c r="C421" s="50" t="s">
        <v>928</v>
      </c>
      <c r="D421" s="50" t="s">
        <v>951</v>
      </c>
      <c r="E421" s="49" t="s">
        <v>50</v>
      </c>
      <c r="F421" s="97" t="s">
        <v>1672</v>
      </c>
      <c r="G421" s="51" t="s">
        <v>957</v>
      </c>
      <c r="H421" s="50" t="s">
        <v>958</v>
      </c>
      <c r="I421" s="50" t="s">
        <v>954</v>
      </c>
      <c r="J421" s="59">
        <v>0</v>
      </c>
    </row>
    <row r="422" spans="1:10" ht="55.2" x14ac:dyDescent="0.25">
      <c r="A422" s="49" t="s">
        <v>926</v>
      </c>
      <c r="B422" s="49" t="s">
        <v>927</v>
      </c>
      <c r="C422" s="50" t="s">
        <v>928</v>
      </c>
      <c r="D422" s="50" t="s">
        <v>951</v>
      </c>
      <c r="E422" s="49" t="s">
        <v>50</v>
      </c>
      <c r="F422" s="97" t="s">
        <v>1673</v>
      </c>
      <c r="G422" s="51" t="s">
        <v>959</v>
      </c>
      <c r="H422" s="50" t="s">
        <v>960</v>
      </c>
      <c r="I422" s="50" t="s">
        <v>954</v>
      </c>
      <c r="J422" s="59">
        <v>0</v>
      </c>
    </row>
    <row r="423" spans="1:10" ht="55.2" x14ac:dyDescent="0.25">
      <c r="A423" s="49" t="s">
        <v>926</v>
      </c>
      <c r="B423" s="49" t="s">
        <v>927</v>
      </c>
      <c r="C423" s="50" t="s">
        <v>928</v>
      </c>
      <c r="D423" s="50" t="s">
        <v>951</v>
      </c>
      <c r="E423" s="49" t="s">
        <v>50</v>
      </c>
      <c r="F423" s="97" t="s">
        <v>1674</v>
      </c>
      <c r="G423" s="51" t="s">
        <v>961</v>
      </c>
      <c r="H423" s="50" t="s">
        <v>962</v>
      </c>
      <c r="I423" s="50" t="s">
        <v>954</v>
      </c>
      <c r="J423" s="61">
        <v>0</v>
      </c>
    </row>
    <row r="424" spans="1:10" ht="55.2" x14ac:dyDescent="0.25">
      <c r="A424" s="49" t="s">
        <v>926</v>
      </c>
      <c r="B424" s="49" t="s">
        <v>927</v>
      </c>
      <c r="C424" s="50" t="s">
        <v>928</v>
      </c>
      <c r="D424" s="50" t="s">
        <v>963</v>
      </c>
      <c r="E424" s="49" t="s">
        <v>50</v>
      </c>
      <c r="F424" s="97" t="s">
        <v>1675</v>
      </c>
      <c r="G424" s="51" t="s">
        <v>964</v>
      </c>
      <c r="H424" s="50" t="s">
        <v>965</v>
      </c>
      <c r="I424" s="50" t="s">
        <v>966</v>
      </c>
      <c r="J424" s="59">
        <v>0</v>
      </c>
    </row>
    <row r="425" spans="1:10" ht="55.2" x14ac:dyDescent="0.25">
      <c r="A425" s="49" t="s">
        <v>926</v>
      </c>
      <c r="B425" s="49" t="s">
        <v>927</v>
      </c>
      <c r="C425" s="50" t="s">
        <v>928</v>
      </c>
      <c r="D425" s="50" t="s">
        <v>963</v>
      </c>
      <c r="E425" s="49" t="s">
        <v>50</v>
      </c>
      <c r="F425" s="97" t="s">
        <v>1676</v>
      </c>
      <c r="G425" s="51" t="s">
        <v>967</v>
      </c>
      <c r="H425" s="50" t="s">
        <v>968</v>
      </c>
      <c r="I425" s="50" t="s">
        <v>966</v>
      </c>
      <c r="J425" s="59">
        <v>28864.554365430002</v>
      </c>
    </row>
    <row r="426" spans="1:10" ht="82.8" x14ac:dyDescent="0.25">
      <c r="A426" s="49" t="s">
        <v>926</v>
      </c>
      <c r="B426" s="49" t="s">
        <v>927</v>
      </c>
      <c r="C426" s="50" t="s">
        <v>928</v>
      </c>
      <c r="D426" s="50" t="s">
        <v>969</v>
      </c>
      <c r="E426" s="49" t="s">
        <v>50</v>
      </c>
      <c r="F426" s="97" t="s">
        <v>1677</v>
      </c>
      <c r="G426" s="51" t="s">
        <v>970</v>
      </c>
      <c r="H426" s="50" t="s">
        <v>971</v>
      </c>
      <c r="I426" s="50" t="s">
        <v>932</v>
      </c>
      <c r="J426" s="59">
        <v>3</v>
      </c>
    </row>
    <row r="427" spans="1:10" ht="69" x14ac:dyDescent="0.25">
      <c r="A427" s="49" t="s">
        <v>926</v>
      </c>
      <c r="B427" s="49" t="s">
        <v>927</v>
      </c>
      <c r="C427" s="50" t="s">
        <v>928</v>
      </c>
      <c r="D427" s="50" t="s">
        <v>969</v>
      </c>
      <c r="E427" s="49" t="s">
        <v>50</v>
      </c>
      <c r="F427" s="97" t="s">
        <v>1678</v>
      </c>
      <c r="G427" s="51" t="s">
        <v>972</v>
      </c>
      <c r="H427" s="50" t="s">
        <v>973</v>
      </c>
      <c r="I427" s="50" t="s">
        <v>974</v>
      </c>
      <c r="J427" s="59">
        <v>3</v>
      </c>
    </row>
    <row r="428" spans="1:10" ht="124.2" x14ac:dyDescent="0.25">
      <c r="A428" s="49" t="s">
        <v>926</v>
      </c>
      <c r="B428" s="49" t="s">
        <v>927</v>
      </c>
      <c r="C428" s="50" t="s">
        <v>928</v>
      </c>
      <c r="D428" s="50" t="s">
        <v>969</v>
      </c>
      <c r="E428" s="49" t="s">
        <v>50</v>
      </c>
      <c r="F428" s="97" t="s">
        <v>1679</v>
      </c>
      <c r="G428" s="51" t="s">
        <v>975</v>
      </c>
      <c r="H428" s="50" t="s">
        <v>976</v>
      </c>
      <c r="I428" s="50" t="s">
        <v>974</v>
      </c>
      <c r="J428" s="59">
        <v>2</v>
      </c>
    </row>
    <row r="429" spans="1:10" ht="96.6" x14ac:dyDescent="0.25">
      <c r="A429" s="49" t="s">
        <v>926</v>
      </c>
      <c r="B429" s="49" t="s">
        <v>927</v>
      </c>
      <c r="C429" s="50" t="s">
        <v>928</v>
      </c>
      <c r="D429" s="50" t="s">
        <v>969</v>
      </c>
      <c r="E429" s="49" t="s">
        <v>152</v>
      </c>
      <c r="F429" s="97" t="s">
        <v>1680</v>
      </c>
      <c r="G429" s="51" t="s">
        <v>977</v>
      </c>
      <c r="H429" s="50" t="s">
        <v>978</v>
      </c>
      <c r="I429" s="50" t="s">
        <v>974</v>
      </c>
      <c r="J429" s="59">
        <v>5</v>
      </c>
    </row>
    <row r="430" spans="1:10" ht="55.2" x14ac:dyDescent="0.25">
      <c r="A430" s="49" t="s">
        <v>926</v>
      </c>
      <c r="B430" s="49" t="s">
        <v>927</v>
      </c>
      <c r="C430" s="50" t="s">
        <v>928</v>
      </c>
      <c r="D430" s="50" t="s">
        <v>969</v>
      </c>
      <c r="E430" s="49" t="s">
        <v>50</v>
      </c>
      <c r="F430" s="97" t="s">
        <v>1681</v>
      </c>
      <c r="G430" s="51" t="s">
        <v>979</v>
      </c>
      <c r="H430" s="50" t="s">
        <v>980</v>
      </c>
      <c r="I430" s="50" t="s">
        <v>932</v>
      </c>
      <c r="J430" s="59"/>
    </row>
    <row r="431" spans="1:10" ht="69" x14ac:dyDescent="0.25">
      <c r="A431" s="49" t="s">
        <v>926</v>
      </c>
      <c r="B431" s="49" t="s">
        <v>927</v>
      </c>
      <c r="C431" s="50" t="s">
        <v>928</v>
      </c>
      <c r="D431" s="50" t="s">
        <v>969</v>
      </c>
      <c r="E431" s="49" t="s">
        <v>50</v>
      </c>
      <c r="F431" s="97" t="s">
        <v>1682</v>
      </c>
      <c r="G431" s="51" t="s">
        <v>981</v>
      </c>
      <c r="H431" s="50" t="s">
        <v>982</v>
      </c>
      <c r="I431" s="50" t="s">
        <v>932</v>
      </c>
      <c r="J431" s="59"/>
    </row>
    <row r="432" spans="1:10" ht="138" x14ac:dyDescent="0.25">
      <c r="A432" s="49" t="s">
        <v>926</v>
      </c>
      <c r="B432" s="49" t="s">
        <v>927</v>
      </c>
      <c r="C432" s="50" t="s">
        <v>928</v>
      </c>
      <c r="D432" s="50" t="s">
        <v>969</v>
      </c>
      <c r="E432" s="49" t="s">
        <v>50</v>
      </c>
      <c r="F432" s="97" t="s">
        <v>1683</v>
      </c>
      <c r="G432" s="51" t="s">
        <v>983</v>
      </c>
      <c r="H432" s="50" t="s">
        <v>984</v>
      </c>
      <c r="I432" s="50" t="s">
        <v>974</v>
      </c>
      <c r="J432" s="59">
        <v>0</v>
      </c>
    </row>
    <row r="433" spans="1:10" ht="69" x14ac:dyDescent="0.25">
      <c r="A433" s="49" t="s">
        <v>926</v>
      </c>
      <c r="B433" s="49" t="s">
        <v>927</v>
      </c>
      <c r="C433" s="50" t="s">
        <v>928</v>
      </c>
      <c r="D433" s="50" t="s">
        <v>985</v>
      </c>
      <c r="E433" s="49" t="s">
        <v>50</v>
      </c>
      <c r="F433" s="97" t="s">
        <v>1684</v>
      </c>
      <c r="G433" s="51" t="s">
        <v>986</v>
      </c>
      <c r="H433" s="50" t="s">
        <v>987</v>
      </c>
      <c r="I433" s="50" t="s">
        <v>57</v>
      </c>
      <c r="J433" s="60"/>
    </row>
    <row r="434" spans="1:10" ht="82.8" x14ac:dyDescent="0.25">
      <c r="A434" s="49" t="s">
        <v>926</v>
      </c>
      <c r="B434" s="49" t="s">
        <v>927</v>
      </c>
      <c r="C434" s="50" t="s">
        <v>928</v>
      </c>
      <c r="D434" s="50" t="s">
        <v>985</v>
      </c>
      <c r="E434" s="49" t="s">
        <v>50</v>
      </c>
      <c r="F434" s="97" t="s">
        <v>1685</v>
      </c>
      <c r="G434" s="51" t="s">
        <v>988</v>
      </c>
      <c r="H434" s="50" t="s">
        <v>989</v>
      </c>
      <c r="I434" s="50" t="s">
        <v>57</v>
      </c>
      <c r="J434" s="59">
        <v>1</v>
      </c>
    </row>
    <row r="435" spans="1:10" ht="55.2" x14ac:dyDescent="0.25">
      <c r="A435" s="49" t="s">
        <v>926</v>
      </c>
      <c r="B435" s="49" t="s">
        <v>927</v>
      </c>
      <c r="C435" s="50" t="s">
        <v>928</v>
      </c>
      <c r="D435" s="50" t="s">
        <v>985</v>
      </c>
      <c r="E435" s="49" t="s">
        <v>50</v>
      </c>
      <c r="F435" s="97" t="s">
        <v>1686</v>
      </c>
      <c r="G435" s="51" t="s">
        <v>990</v>
      </c>
      <c r="H435" s="50" t="s">
        <v>991</v>
      </c>
      <c r="I435" s="50" t="s">
        <v>57</v>
      </c>
      <c r="J435" s="59">
        <v>1</v>
      </c>
    </row>
    <row r="436" spans="1:10" ht="69" x14ac:dyDescent="0.25">
      <c r="A436" s="49" t="s">
        <v>926</v>
      </c>
      <c r="B436" s="49" t="s">
        <v>927</v>
      </c>
      <c r="C436" s="50" t="s">
        <v>928</v>
      </c>
      <c r="D436" s="50" t="s">
        <v>985</v>
      </c>
      <c r="E436" s="49" t="s">
        <v>50</v>
      </c>
      <c r="F436" s="97" t="s">
        <v>1687</v>
      </c>
      <c r="G436" s="51" t="s">
        <v>992</v>
      </c>
      <c r="H436" s="50" t="s">
        <v>993</v>
      </c>
      <c r="I436" s="50" t="s">
        <v>57</v>
      </c>
      <c r="J436" s="59">
        <v>1</v>
      </c>
    </row>
    <row r="437" spans="1:10" ht="55.2" x14ac:dyDescent="0.25">
      <c r="A437" s="49" t="s">
        <v>926</v>
      </c>
      <c r="B437" s="49" t="s">
        <v>927</v>
      </c>
      <c r="C437" s="50" t="s">
        <v>928</v>
      </c>
      <c r="D437" s="50" t="s">
        <v>985</v>
      </c>
      <c r="E437" s="49" t="s">
        <v>50</v>
      </c>
      <c r="F437" s="97" t="s">
        <v>1688</v>
      </c>
      <c r="G437" s="51" t="s">
        <v>994</v>
      </c>
      <c r="H437" s="50" t="s">
        <v>995</v>
      </c>
      <c r="I437" s="50" t="s">
        <v>109</v>
      </c>
      <c r="J437" s="59">
        <v>1</v>
      </c>
    </row>
    <row r="438" spans="1:10" ht="82.8" x14ac:dyDescent="0.25">
      <c r="A438" s="49" t="s">
        <v>926</v>
      </c>
      <c r="B438" s="49" t="s">
        <v>927</v>
      </c>
      <c r="C438" s="50" t="s">
        <v>928</v>
      </c>
      <c r="D438" s="50" t="s">
        <v>985</v>
      </c>
      <c r="E438" s="49" t="s">
        <v>50</v>
      </c>
      <c r="F438" s="97" t="s">
        <v>1689</v>
      </c>
      <c r="G438" s="51" t="s">
        <v>996</v>
      </c>
      <c r="H438" s="50" t="s">
        <v>997</v>
      </c>
      <c r="I438" s="50" t="s">
        <v>421</v>
      </c>
      <c r="J438" s="59"/>
    </row>
    <row r="439" spans="1:10" ht="69" x14ac:dyDescent="0.25">
      <c r="A439" s="49" t="s">
        <v>926</v>
      </c>
      <c r="B439" s="49" t="s">
        <v>927</v>
      </c>
      <c r="C439" s="50" t="s">
        <v>928</v>
      </c>
      <c r="D439" s="50" t="s">
        <v>985</v>
      </c>
      <c r="E439" s="49" t="s">
        <v>50</v>
      </c>
      <c r="F439" s="97" t="s">
        <v>1690</v>
      </c>
      <c r="G439" s="51" t="s">
        <v>998</v>
      </c>
      <c r="H439" s="50" t="s">
        <v>999</v>
      </c>
      <c r="I439" s="50" t="s">
        <v>57</v>
      </c>
      <c r="J439" s="59">
        <v>0</v>
      </c>
    </row>
    <row r="440" spans="1:10" ht="69" x14ac:dyDescent="0.25">
      <c r="A440" s="49" t="s">
        <v>926</v>
      </c>
      <c r="B440" s="49" t="s">
        <v>927</v>
      </c>
      <c r="C440" s="50" t="s">
        <v>928</v>
      </c>
      <c r="D440" s="50" t="s">
        <v>985</v>
      </c>
      <c r="E440" s="49" t="s">
        <v>50</v>
      </c>
      <c r="F440" s="97" t="s">
        <v>1691</v>
      </c>
      <c r="G440" s="51" t="s">
        <v>1000</v>
      </c>
      <c r="H440" s="50" t="s">
        <v>1001</v>
      </c>
      <c r="I440" s="50" t="s">
        <v>57</v>
      </c>
      <c r="J440" s="61">
        <v>0</v>
      </c>
    </row>
    <row r="441" spans="1:10" ht="69" x14ac:dyDescent="0.25">
      <c r="A441" s="49" t="s">
        <v>926</v>
      </c>
      <c r="B441" s="49" t="s">
        <v>927</v>
      </c>
      <c r="C441" s="50" t="s">
        <v>928</v>
      </c>
      <c r="D441" s="50" t="s">
        <v>985</v>
      </c>
      <c r="E441" s="49" t="s">
        <v>50</v>
      </c>
      <c r="F441" s="97" t="s">
        <v>1692</v>
      </c>
      <c r="G441" s="51" t="s">
        <v>1002</v>
      </c>
      <c r="H441" s="50" t="s">
        <v>1003</v>
      </c>
      <c r="I441" s="50" t="s">
        <v>57</v>
      </c>
      <c r="J441" s="61">
        <v>0</v>
      </c>
    </row>
    <row r="442" spans="1:10" ht="55.2" x14ac:dyDescent="0.25">
      <c r="A442" s="49" t="s">
        <v>926</v>
      </c>
      <c r="B442" s="49" t="s">
        <v>927</v>
      </c>
      <c r="C442" s="50" t="s">
        <v>928</v>
      </c>
      <c r="D442" s="50" t="s">
        <v>985</v>
      </c>
      <c r="E442" s="49" t="s">
        <v>50</v>
      </c>
      <c r="F442" s="97" t="s">
        <v>1693</v>
      </c>
      <c r="G442" s="51" t="s">
        <v>1004</v>
      </c>
      <c r="H442" s="50" t="s">
        <v>1005</v>
      </c>
      <c r="I442" s="50" t="s">
        <v>57</v>
      </c>
      <c r="J442" s="59">
        <v>1</v>
      </c>
    </row>
    <row r="443" spans="1:10" ht="69" x14ac:dyDescent="0.25">
      <c r="A443" s="49" t="s">
        <v>926</v>
      </c>
      <c r="B443" s="49" t="s">
        <v>927</v>
      </c>
      <c r="C443" s="50" t="s">
        <v>928</v>
      </c>
      <c r="D443" s="50" t="s">
        <v>985</v>
      </c>
      <c r="E443" s="49" t="s">
        <v>50</v>
      </c>
      <c r="F443" s="97" t="s">
        <v>1694</v>
      </c>
      <c r="G443" s="51" t="s">
        <v>1006</v>
      </c>
      <c r="H443" s="50" t="s">
        <v>1007</v>
      </c>
      <c r="I443" s="50" t="s">
        <v>568</v>
      </c>
      <c r="J443" s="59"/>
    </row>
    <row r="444" spans="1:10" ht="82.8" x14ac:dyDescent="0.25">
      <c r="A444" s="49" t="s">
        <v>926</v>
      </c>
      <c r="B444" s="49" t="s">
        <v>927</v>
      </c>
      <c r="C444" s="50" t="s">
        <v>928</v>
      </c>
      <c r="D444" s="50" t="s">
        <v>985</v>
      </c>
      <c r="E444" s="49" t="s">
        <v>50</v>
      </c>
      <c r="F444" s="97" t="s">
        <v>1695</v>
      </c>
      <c r="G444" s="51" t="s">
        <v>1008</v>
      </c>
      <c r="H444" s="50" t="s">
        <v>1009</v>
      </c>
      <c r="I444" s="50" t="s">
        <v>57</v>
      </c>
      <c r="J444" s="60"/>
    </row>
    <row r="445" spans="1:10" ht="55.2" x14ac:dyDescent="0.25">
      <c r="A445" s="49" t="s">
        <v>926</v>
      </c>
      <c r="B445" s="49" t="s">
        <v>927</v>
      </c>
      <c r="C445" s="50" t="s">
        <v>1010</v>
      </c>
      <c r="D445" s="50" t="s">
        <v>1011</v>
      </c>
      <c r="E445" s="49" t="s">
        <v>67</v>
      </c>
      <c r="F445" s="97" t="s">
        <v>1696</v>
      </c>
      <c r="G445" s="51" t="s">
        <v>1012</v>
      </c>
      <c r="H445" s="50" t="s">
        <v>1013</v>
      </c>
      <c r="I445" s="50" t="s">
        <v>1014</v>
      </c>
      <c r="J445" s="59">
        <v>0</v>
      </c>
    </row>
    <row r="446" spans="1:10" ht="55.2" x14ac:dyDescent="0.25">
      <c r="A446" s="49" t="s">
        <v>926</v>
      </c>
      <c r="B446" s="49" t="s">
        <v>927</v>
      </c>
      <c r="C446" s="50" t="s">
        <v>1010</v>
      </c>
      <c r="D446" s="50" t="s">
        <v>1011</v>
      </c>
      <c r="E446" s="49" t="s">
        <v>67</v>
      </c>
      <c r="F446" s="97" t="s">
        <v>1697</v>
      </c>
      <c r="G446" s="51" t="s">
        <v>1015</v>
      </c>
      <c r="H446" s="50" t="s">
        <v>1016</v>
      </c>
      <c r="I446" s="50" t="s">
        <v>1014</v>
      </c>
      <c r="J446" s="59">
        <v>6</v>
      </c>
    </row>
    <row r="447" spans="1:10" ht="96.6" x14ac:dyDescent="0.25">
      <c r="A447" s="49" t="s">
        <v>926</v>
      </c>
      <c r="B447" s="49" t="s">
        <v>927</v>
      </c>
      <c r="C447" s="50" t="s">
        <v>1010</v>
      </c>
      <c r="D447" s="50" t="s">
        <v>1011</v>
      </c>
      <c r="E447" s="49" t="s">
        <v>67</v>
      </c>
      <c r="F447" s="97" t="s">
        <v>1698</v>
      </c>
      <c r="G447" s="51" t="s">
        <v>1017</v>
      </c>
      <c r="H447" s="50" t="s">
        <v>1018</v>
      </c>
      <c r="I447" s="50" t="s">
        <v>1014</v>
      </c>
      <c r="J447" s="59"/>
    </row>
    <row r="448" spans="1:10" ht="55.2" x14ac:dyDescent="0.25">
      <c r="A448" s="49" t="s">
        <v>926</v>
      </c>
      <c r="B448" s="49" t="s">
        <v>927</v>
      </c>
      <c r="C448" s="50" t="s">
        <v>1010</v>
      </c>
      <c r="D448" s="50" t="s">
        <v>1011</v>
      </c>
      <c r="E448" s="49" t="s">
        <v>67</v>
      </c>
      <c r="F448" s="97" t="s">
        <v>1699</v>
      </c>
      <c r="G448" s="51" t="s">
        <v>1019</v>
      </c>
      <c r="H448" s="50" t="s">
        <v>1020</v>
      </c>
      <c r="I448" s="50" t="s">
        <v>1014</v>
      </c>
      <c r="J448" s="59"/>
    </row>
    <row r="449" spans="1:12" ht="69" x14ac:dyDescent="0.25">
      <c r="A449" s="49" t="s">
        <v>926</v>
      </c>
      <c r="B449" s="49" t="s">
        <v>927</v>
      </c>
      <c r="C449" s="50" t="s">
        <v>1010</v>
      </c>
      <c r="D449" s="50" t="s">
        <v>1011</v>
      </c>
      <c r="E449" s="49" t="s">
        <v>67</v>
      </c>
      <c r="F449" s="97" t="s">
        <v>1700</v>
      </c>
      <c r="G449" s="51" t="s">
        <v>1021</v>
      </c>
      <c r="H449" s="50" t="s">
        <v>1022</v>
      </c>
      <c r="I449" s="50" t="s">
        <v>1014</v>
      </c>
      <c r="J449" s="59">
        <v>0</v>
      </c>
    </row>
    <row r="450" spans="1:12" ht="55.2" x14ac:dyDescent="0.25">
      <c r="A450" s="49" t="s">
        <v>926</v>
      </c>
      <c r="B450" s="49" t="s">
        <v>927</v>
      </c>
      <c r="C450" s="50" t="s">
        <v>1010</v>
      </c>
      <c r="D450" s="50" t="s">
        <v>1011</v>
      </c>
      <c r="E450" s="49" t="s">
        <v>67</v>
      </c>
      <c r="F450" s="97" t="s">
        <v>1701</v>
      </c>
      <c r="G450" s="51" t="s">
        <v>1023</v>
      </c>
      <c r="H450" s="50" t="s">
        <v>1024</v>
      </c>
      <c r="I450" s="50" t="s">
        <v>1014</v>
      </c>
      <c r="J450" s="59"/>
    </row>
    <row r="451" spans="1:12" ht="55.2" x14ac:dyDescent="0.25">
      <c r="A451" s="49" t="s">
        <v>926</v>
      </c>
      <c r="B451" s="49" t="s">
        <v>927</v>
      </c>
      <c r="C451" s="50" t="s">
        <v>1010</v>
      </c>
      <c r="D451" s="50" t="s">
        <v>1011</v>
      </c>
      <c r="E451" s="49" t="s">
        <v>67</v>
      </c>
      <c r="F451" s="97" t="s">
        <v>1702</v>
      </c>
      <c r="G451" s="51" t="s">
        <v>1025</v>
      </c>
      <c r="H451" s="50" t="s">
        <v>1026</v>
      </c>
      <c r="I451" s="50" t="s">
        <v>1014</v>
      </c>
      <c r="J451" s="63">
        <v>1</v>
      </c>
    </row>
    <row r="452" spans="1:12" ht="55.2" x14ac:dyDescent="0.25">
      <c r="A452" s="49" t="s">
        <v>926</v>
      </c>
      <c r="B452" s="49" t="s">
        <v>927</v>
      </c>
      <c r="C452" s="50" t="s">
        <v>1010</v>
      </c>
      <c r="D452" s="50" t="s">
        <v>1011</v>
      </c>
      <c r="E452" s="49" t="s">
        <v>50</v>
      </c>
      <c r="F452" s="97" t="s">
        <v>1703</v>
      </c>
      <c r="G452" s="51" t="s">
        <v>1027</v>
      </c>
      <c r="H452" s="50" t="s">
        <v>1026</v>
      </c>
      <c r="I452" s="50" t="s">
        <v>1014</v>
      </c>
      <c r="J452" s="60"/>
    </row>
    <row r="453" spans="1:12" ht="69" x14ac:dyDescent="0.25">
      <c r="A453" s="49" t="s">
        <v>926</v>
      </c>
      <c r="B453" s="49" t="s">
        <v>927</v>
      </c>
      <c r="C453" s="50" t="s">
        <v>1010</v>
      </c>
      <c r="D453" s="50" t="s">
        <v>1011</v>
      </c>
      <c r="E453" s="49" t="s">
        <v>67</v>
      </c>
      <c r="F453" s="97" t="s">
        <v>1704</v>
      </c>
      <c r="G453" s="51" t="s">
        <v>1028</v>
      </c>
      <c r="H453" s="50" t="s">
        <v>99</v>
      </c>
      <c r="I453" s="50" t="s">
        <v>1014</v>
      </c>
      <c r="J453" s="59">
        <v>0</v>
      </c>
    </row>
    <row r="454" spans="1:12" ht="55.2" x14ac:dyDescent="0.25">
      <c r="A454" s="49" t="s">
        <v>926</v>
      </c>
      <c r="B454" s="49" t="s">
        <v>927</v>
      </c>
      <c r="C454" s="50" t="s">
        <v>1029</v>
      </c>
      <c r="D454" s="50" t="s">
        <v>1030</v>
      </c>
      <c r="E454" s="49" t="s">
        <v>50</v>
      </c>
      <c r="F454" s="97" t="s">
        <v>1705</v>
      </c>
      <c r="G454" s="51" t="s">
        <v>1031</v>
      </c>
      <c r="H454" s="50" t="s">
        <v>1032</v>
      </c>
      <c r="I454" s="50" t="s">
        <v>53</v>
      </c>
      <c r="J454" s="61"/>
      <c r="L454" s="58" t="s">
        <v>1698</v>
      </c>
    </row>
    <row r="455" spans="1:12" ht="55.2" x14ac:dyDescent="0.25">
      <c r="A455" s="49" t="s">
        <v>926</v>
      </c>
      <c r="B455" s="49" t="s">
        <v>927</v>
      </c>
      <c r="C455" s="50" t="s">
        <v>1029</v>
      </c>
      <c r="D455" s="50" t="s">
        <v>1030</v>
      </c>
      <c r="E455" s="49" t="s">
        <v>50</v>
      </c>
      <c r="F455" s="97" t="s">
        <v>1706</v>
      </c>
      <c r="G455" s="51" t="s">
        <v>1033</v>
      </c>
      <c r="H455" s="50" t="s">
        <v>1034</v>
      </c>
      <c r="I455" s="50" t="s">
        <v>1035</v>
      </c>
      <c r="J455" s="59">
        <v>1</v>
      </c>
    </row>
    <row r="456" spans="1:12" ht="82.8" x14ac:dyDescent="0.25">
      <c r="A456" s="49" t="s">
        <v>926</v>
      </c>
      <c r="B456" s="49" t="s">
        <v>927</v>
      </c>
      <c r="C456" s="50" t="s">
        <v>1029</v>
      </c>
      <c r="D456" s="50" t="s">
        <v>1030</v>
      </c>
      <c r="E456" s="49" t="s">
        <v>50</v>
      </c>
      <c r="F456" s="97" t="s">
        <v>1707</v>
      </c>
      <c r="G456" s="51" t="s">
        <v>1036</v>
      </c>
      <c r="H456" s="50" t="s">
        <v>1034</v>
      </c>
      <c r="I456" s="50" t="s">
        <v>974</v>
      </c>
      <c r="J456" s="59"/>
    </row>
    <row r="457" spans="1:12" ht="69" x14ac:dyDescent="0.25">
      <c r="A457" s="49" t="s">
        <v>926</v>
      </c>
      <c r="B457" s="49" t="s">
        <v>927</v>
      </c>
      <c r="C457" s="50" t="s">
        <v>1029</v>
      </c>
      <c r="D457" s="50" t="s">
        <v>1030</v>
      </c>
      <c r="E457" s="49" t="s">
        <v>50</v>
      </c>
      <c r="F457" s="97" t="s">
        <v>1708</v>
      </c>
      <c r="G457" s="51" t="s">
        <v>1037</v>
      </c>
      <c r="H457" s="50" t="s">
        <v>1034</v>
      </c>
      <c r="I457" s="50" t="s">
        <v>176</v>
      </c>
      <c r="J457" s="59"/>
    </row>
    <row r="458" spans="1:12" ht="69" x14ac:dyDescent="0.25">
      <c r="A458" s="49" t="s">
        <v>926</v>
      </c>
      <c r="B458" s="49" t="s">
        <v>927</v>
      </c>
      <c r="C458" s="50" t="s">
        <v>1029</v>
      </c>
      <c r="D458" s="50" t="s">
        <v>1030</v>
      </c>
      <c r="E458" s="49" t="s">
        <v>50</v>
      </c>
      <c r="F458" s="97" t="s">
        <v>1709</v>
      </c>
      <c r="G458" s="51" t="s">
        <v>1038</v>
      </c>
      <c r="H458" s="50" t="s">
        <v>1039</v>
      </c>
      <c r="I458" s="50" t="s">
        <v>449</v>
      </c>
      <c r="J458" s="63">
        <v>0.3</v>
      </c>
    </row>
    <row r="459" spans="1:12" ht="69" x14ac:dyDescent="0.25">
      <c r="A459" s="49" t="s">
        <v>926</v>
      </c>
      <c r="B459" s="49" t="s">
        <v>927</v>
      </c>
      <c r="C459" s="50" t="s">
        <v>1029</v>
      </c>
      <c r="D459" s="50" t="s">
        <v>1030</v>
      </c>
      <c r="E459" s="49" t="s">
        <v>50</v>
      </c>
      <c r="F459" s="97" t="s">
        <v>1710</v>
      </c>
      <c r="G459" s="51" t="s">
        <v>1040</v>
      </c>
      <c r="H459" s="50" t="s">
        <v>1041</v>
      </c>
      <c r="I459" s="50" t="s">
        <v>449</v>
      </c>
      <c r="J459" s="59">
        <v>1</v>
      </c>
    </row>
    <row r="460" spans="1:12" ht="69" x14ac:dyDescent="0.25">
      <c r="A460" s="49" t="s">
        <v>926</v>
      </c>
      <c r="B460" s="49" t="s">
        <v>927</v>
      </c>
      <c r="C460" s="50" t="s">
        <v>1029</v>
      </c>
      <c r="D460" s="50" t="s">
        <v>1030</v>
      </c>
      <c r="E460" s="49" t="s">
        <v>50</v>
      </c>
      <c r="F460" s="97" t="s">
        <v>1711</v>
      </c>
      <c r="G460" s="51" t="s">
        <v>1042</v>
      </c>
      <c r="H460" s="50" t="s">
        <v>1043</v>
      </c>
      <c r="I460" s="50" t="s">
        <v>449</v>
      </c>
      <c r="J460" s="71">
        <v>0</v>
      </c>
    </row>
    <row r="461" spans="1:12" ht="69" x14ac:dyDescent="0.25">
      <c r="A461" s="49" t="s">
        <v>926</v>
      </c>
      <c r="B461" s="49" t="s">
        <v>927</v>
      </c>
      <c r="C461" s="50" t="s">
        <v>1029</v>
      </c>
      <c r="D461" s="50" t="s">
        <v>1030</v>
      </c>
      <c r="E461" s="49" t="s">
        <v>50</v>
      </c>
      <c r="F461" s="97" t="s">
        <v>1712</v>
      </c>
      <c r="G461" s="51" t="s">
        <v>1044</v>
      </c>
      <c r="H461" s="50" t="s">
        <v>1045</v>
      </c>
      <c r="I461" s="50" t="s">
        <v>449</v>
      </c>
      <c r="J461" s="71">
        <v>0</v>
      </c>
    </row>
    <row r="462" spans="1:12" ht="82.8" x14ac:dyDescent="0.25">
      <c r="A462" s="49" t="s">
        <v>926</v>
      </c>
      <c r="B462" s="49" t="s">
        <v>927</v>
      </c>
      <c r="C462" s="50" t="s">
        <v>1029</v>
      </c>
      <c r="D462" s="50" t="s">
        <v>1030</v>
      </c>
      <c r="E462" s="49" t="s">
        <v>67</v>
      </c>
      <c r="F462" s="97" t="s">
        <v>1713</v>
      </c>
      <c r="G462" s="51" t="s">
        <v>1046</v>
      </c>
      <c r="H462" s="50" t="s">
        <v>1047</v>
      </c>
      <c r="I462" s="50" t="s">
        <v>1035</v>
      </c>
      <c r="J462" s="71"/>
    </row>
    <row r="463" spans="1:12" ht="69" x14ac:dyDescent="0.25">
      <c r="A463" s="49" t="s">
        <v>926</v>
      </c>
      <c r="B463" s="49" t="s">
        <v>927</v>
      </c>
      <c r="C463" s="50" t="s">
        <v>1029</v>
      </c>
      <c r="D463" s="50" t="s">
        <v>1030</v>
      </c>
      <c r="E463" s="49" t="s">
        <v>67</v>
      </c>
      <c r="F463" s="97" t="s">
        <v>1714</v>
      </c>
      <c r="G463" s="51" t="s">
        <v>1048</v>
      </c>
      <c r="H463" s="50" t="s">
        <v>1049</v>
      </c>
      <c r="I463" s="50" t="s">
        <v>57</v>
      </c>
      <c r="J463" s="61"/>
    </row>
    <row r="464" spans="1:12" ht="55.2" x14ac:dyDescent="0.25">
      <c r="A464" s="49" t="s">
        <v>926</v>
      </c>
      <c r="B464" s="49" t="s">
        <v>927</v>
      </c>
      <c r="C464" s="50" t="s">
        <v>1029</v>
      </c>
      <c r="D464" s="50" t="s">
        <v>1030</v>
      </c>
      <c r="E464" s="49" t="s">
        <v>50</v>
      </c>
      <c r="F464" s="97" t="s">
        <v>1715</v>
      </c>
      <c r="G464" s="51" t="s">
        <v>1050</v>
      </c>
      <c r="H464" s="50" t="s">
        <v>1051</v>
      </c>
      <c r="I464" s="50" t="s">
        <v>57</v>
      </c>
      <c r="J464" s="59">
        <v>0</v>
      </c>
    </row>
    <row r="465" spans="1:10" ht="55.2" x14ac:dyDescent="0.25">
      <c r="A465" s="49" t="s">
        <v>926</v>
      </c>
      <c r="B465" s="49" t="s">
        <v>927</v>
      </c>
      <c r="C465" s="50" t="s">
        <v>1029</v>
      </c>
      <c r="D465" s="50" t="s">
        <v>1030</v>
      </c>
      <c r="E465" s="49" t="s">
        <v>50</v>
      </c>
      <c r="F465" s="97" t="s">
        <v>1716</v>
      </c>
      <c r="G465" s="51" t="s">
        <v>1052</v>
      </c>
      <c r="H465" s="50" t="s">
        <v>802</v>
      </c>
      <c r="I465" s="50" t="s">
        <v>1053</v>
      </c>
      <c r="J465" s="71"/>
    </row>
    <row r="466" spans="1:10" ht="55.2" x14ac:dyDescent="0.25">
      <c r="A466" s="49" t="s">
        <v>926</v>
      </c>
      <c r="B466" s="49" t="s">
        <v>927</v>
      </c>
      <c r="C466" s="50" t="s">
        <v>1029</v>
      </c>
      <c r="D466" s="50" t="s">
        <v>1054</v>
      </c>
      <c r="E466" s="49" t="s">
        <v>50</v>
      </c>
      <c r="F466" s="97" t="s">
        <v>1717</v>
      </c>
      <c r="G466" s="51" t="s">
        <v>1055</v>
      </c>
      <c r="H466" s="50" t="s">
        <v>1056</v>
      </c>
      <c r="I466" s="50" t="s">
        <v>974</v>
      </c>
      <c r="J466" s="59">
        <v>0</v>
      </c>
    </row>
    <row r="467" spans="1:10" ht="124.2" x14ac:dyDescent="0.25">
      <c r="A467" s="49" t="s">
        <v>926</v>
      </c>
      <c r="B467" s="49" t="s">
        <v>927</v>
      </c>
      <c r="C467" s="50" t="s">
        <v>1029</v>
      </c>
      <c r="D467" s="50" t="s">
        <v>1054</v>
      </c>
      <c r="E467" s="49" t="s">
        <v>50</v>
      </c>
      <c r="F467" s="97" t="s">
        <v>1718</v>
      </c>
      <c r="G467" s="51" t="s">
        <v>1057</v>
      </c>
      <c r="H467" s="50" t="s">
        <v>1058</v>
      </c>
      <c r="I467" s="50" t="s">
        <v>1059</v>
      </c>
      <c r="J467" s="59">
        <v>0</v>
      </c>
    </row>
    <row r="468" spans="1:10" ht="124.2" x14ac:dyDescent="0.25">
      <c r="A468" s="49" t="s">
        <v>926</v>
      </c>
      <c r="B468" s="49" t="s">
        <v>927</v>
      </c>
      <c r="C468" s="50" t="s">
        <v>1029</v>
      </c>
      <c r="D468" s="50" t="s">
        <v>1054</v>
      </c>
      <c r="E468" s="49" t="s">
        <v>50</v>
      </c>
      <c r="F468" s="97" t="s">
        <v>1719</v>
      </c>
      <c r="G468" s="51" t="s">
        <v>1060</v>
      </c>
      <c r="H468" s="50" t="s">
        <v>1061</v>
      </c>
      <c r="I468" s="50" t="s">
        <v>176</v>
      </c>
      <c r="J468" s="59"/>
    </row>
    <row r="469" spans="1:10" ht="69" x14ac:dyDescent="0.25">
      <c r="A469" s="49" t="s">
        <v>926</v>
      </c>
      <c r="B469" s="49" t="s">
        <v>927</v>
      </c>
      <c r="C469" s="50" t="s">
        <v>1029</v>
      </c>
      <c r="D469" s="50" t="s">
        <v>1054</v>
      </c>
      <c r="E469" s="49" t="s">
        <v>50</v>
      </c>
      <c r="F469" s="97" t="s">
        <v>1720</v>
      </c>
      <c r="G469" s="51" t="s">
        <v>1062</v>
      </c>
      <c r="H469" s="50" t="s">
        <v>1063</v>
      </c>
      <c r="I469" s="50" t="s">
        <v>974</v>
      </c>
      <c r="J469" s="59">
        <v>0</v>
      </c>
    </row>
    <row r="470" spans="1:10" ht="69" x14ac:dyDescent="0.25">
      <c r="A470" s="49" t="s">
        <v>926</v>
      </c>
      <c r="B470" s="49" t="s">
        <v>927</v>
      </c>
      <c r="C470" s="50" t="s">
        <v>1029</v>
      </c>
      <c r="D470" s="50" t="s">
        <v>1054</v>
      </c>
      <c r="E470" s="49" t="s">
        <v>50</v>
      </c>
      <c r="F470" s="97" t="s">
        <v>1721</v>
      </c>
      <c r="G470" s="51" t="s">
        <v>1064</v>
      </c>
      <c r="H470" s="50" t="s">
        <v>1065</v>
      </c>
      <c r="I470" s="50" t="s">
        <v>449</v>
      </c>
      <c r="J470" s="59">
        <v>0</v>
      </c>
    </row>
    <row r="471" spans="1:10" ht="55.2" x14ac:dyDescent="0.25">
      <c r="A471" s="49" t="s">
        <v>926</v>
      </c>
      <c r="B471" s="49" t="s">
        <v>927</v>
      </c>
      <c r="C471" s="50" t="s">
        <v>1029</v>
      </c>
      <c r="D471" s="50" t="s">
        <v>1054</v>
      </c>
      <c r="E471" s="49" t="s">
        <v>50</v>
      </c>
      <c r="F471" s="97" t="s">
        <v>1722</v>
      </c>
      <c r="G471" s="51" t="s">
        <v>1066</v>
      </c>
      <c r="H471" s="50" t="s">
        <v>1067</v>
      </c>
      <c r="I471" s="50" t="s">
        <v>974</v>
      </c>
      <c r="J471" s="59">
        <v>0</v>
      </c>
    </row>
    <row r="472" spans="1:10" ht="55.2" x14ac:dyDescent="0.25">
      <c r="A472" s="49" t="s">
        <v>926</v>
      </c>
      <c r="B472" s="49" t="s">
        <v>927</v>
      </c>
      <c r="C472" s="50" t="s">
        <v>1029</v>
      </c>
      <c r="D472" s="50" t="s">
        <v>1054</v>
      </c>
      <c r="E472" s="49" t="s">
        <v>50</v>
      </c>
      <c r="F472" s="97" t="s">
        <v>1723</v>
      </c>
      <c r="G472" s="51" t="s">
        <v>1068</v>
      </c>
      <c r="H472" s="50" t="s">
        <v>1069</v>
      </c>
      <c r="I472" s="50" t="s">
        <v>1070</v>
      </c>
      <c r="J472" s="59"/>
    </row>
    <row r="473" spans="1:10" ht="69" x14ac:dyDescent="0.25">
      <c r="A473" s="49" t="s">
        <v>926</v>
      </c>
      <c r="B473" s="49" t="s">
        <v>927</v>
      </c>
      <c r="C473" s="50" t="s">
        <v>1029</v>
      </c>
      <c r="D473" s="50" t="s">
        <v>1054</v>
      </c>
      <c r="E473" s="49" t="s">
        <v>50</v>
      </c>
      <c r="F473" s="97" t="s">
        <v>1724</v>
      </c>
      <c r="G473" s="51" t="s">
        <v>1071</v>
      </c>
      <c r="H473" s="50" t="s">
        <v>1072</v>
      </c>
      <c r="I473" s="50" t="s">
        <v>1073</v>
      </c>
      <c r="J473" s="59">
        <v>1</v>
      </c>
    </row>
    <row r="474" spans="1:10" ht="69" x14ac:dyDescent="0.25">
      <c r="A474" s="49" t="s">
        <v>926</v>
      </c>
      <c r="B474" s="49" t="s">
        <v>1074</v>
      </c>
      <c r="C474" s="50" t="s">
        <v>1075</v>
      </c>
      <c r="D474" s="50" t="s">
        <v>1076</v>
      </c>
      <c r="E474" s="49" t="s">
        <v>50</v>
      </c>
      <c r="F474" s="97" t="s">
        <v>1725</v>
      </c>
      <c r="G474" s="51" t="s">
        <v>1077</v>
      </c>
      <c r="H474" s="50" t="s">
        <v>1078</v>
      </c>
      <c r="I474" s="50" t="s">
        <v>57</v>
      </c>
      <c r="J474" s="59">
        <v>1</v>
      </c>
    </row>
    <row r="475" spans="1:10" ht="69" x14ac:dyDescent="0.25">
      <c r="A475" s="49" t="s">
        <v>926</v>
      </c>
      <c r="B475" s="49" t="s">
        <v>1074</v>
      </c>
      <c r="C475" s="50" t="s">
        <v>1075</v>
      </c>
      <c r="D475" s="50" t="s">
        <v>1076</v>
      </c>
      <c r="E475" s="49" t="s">
        <v>50</v>
      </c>
      <c r="F475" s="97" t="s">
        <v>1726</v>
      </c>
      <c r="G475" s="51" t="s">
        <v>1079</v>
      </c>
      <c r="H475" s="50" t="s">
        <v>1080</v>
      </c>
      <c r="I475" s="50" t="s">
        <v>57</v>
      </c>
      <c r="J475" s="59">
        <v>0</v>
      </c>
    </row>
    <row r="476" spans="1:10" ht="69" x14ac:dyDescent="0.25">
      <c r="A476" s="49" t="s">
        <v>926</v>
      </c>
      <c r="B476" s="49" t="s">
        <v>1074</v>
      </c>
      <c r="C476" s="50" t="s">
        <v>1075</v>
      </c>
      <c r="D476" s="50" t="s">
        <v>1081</v>
      </c>
      <c r="E476" s="49" t="s">
        <v>50</v>
      </c>
      <c r="F476" s="97" t="s">
        <v>1727</v>
      </c>
      <c r="G476" s="51" t="s">
        <v>1082</v>
      </c>
      <c r="H476" s="50" t="s">
        <v>99</v>
      </c>
      <c r="I476" s="50" t="s">
        <v>57</v>
      </c>
      <c r="J476" s="59"/>
    </row>
    <row r="477" spans="1:10" ht="55.2" x14ac:dyDescent="0.25">
      <c r="A477" s="49" t="s">
        <v>926</v>
      </c>
      <c r="B477" s="49" t="s">
        <v>1074</v>
      </c>
      <c r="C477" s="50" t="s">
        <v>1075</v>
      </c>
      <c r="D477" s="50" t="s">
        <v>1081</v>
      </c>
      <c r="E477" s="49" t="s">
        <v>145</v>
      </c>
      <c r="F477" s="97" t="s">
        <v>1728</v>
      </c>
      <c r="G477" s="51" t="s">
        <v>1083</v>
      </c>
      <c r="H477" s="50" t="s">
        <v>1084</v>
      </c>
      <c r="I477" s="50" t="s">
        <v>57</v>
      </c>
      <c r="J477" s="59"/>
    </row>
    <row r="478" spans="1:10" ht="55.2" x14ac:dyDescent="0.25">
      <c r="A478" s="49" t="s">
        <v>926</v>
      </c>
      <c r="B478" s="49" t="s">
        <v>1074</v>
      </c>
      <c r="C478" s="50" t="s">
        <v>1075</v>
      </c>
      <c r="D478" s="50" t="s">
        <v>1081</v>
      </c>
      <c r="E478" s="49" t="s">
        <v>145</v>
      </c>
      <c r="F478" s="97" t="s">
        <v>1729</v>
      </c>
      <c r="G478" s="51" t="s">
        <v>1085</v>
      </c>
      <c r="H478" s="50" t="s">
        <v>1086</v>
      </c>
      <c r="I478" s="50" t="s">
        <v>57</v>
      </c>
      <c r="J478" s="59">
        <v>2</v>
      </c>
    </row>
    <row r="479" spans="1:10" ht="55.2" x14ac:dyDescent="0.25">
      <c r="A479" s="49" t="s">
        <v>926</v>
      </c>
      <c r="B479" s="49" t="s">
        <v>1074</v>
      </c>
      <c r="C479" s="50" t="s">
        <v>1075</v>
      </c>
      <c r="D479" s="50" t="s">
        <v>1081</v>
      </c>
      <c r="E479" s="49" t="s">
        <v>145</v>
      </c>
      <c r="F479" s="97" t="s">
        <v>1730</v>
      </c>
      <c r="G479" s="51" t="s">
        <v>1087</v>
      </c>
      <c r="H479" s="50" t="s">
        <v>1088</v>
      </c>
      <c r="I479" s="50" t="s">
        <v>57</v>
      </c>
      <c r="J479" s="59">
        <v>0</v>
      </c>
    </row>
    <row r="480" spans="1:10" ht="55.2" x14ac:dyDescent="0.25">
      <c r="A480" s="49" t="s">
        <v>926</v>
      </c>
      <c r="B480" s="49" t="s">
        <v>1074</v>
      </c>
      <c r="C480" s="50" t="s">
        <v>1075</v>
      </c>
      <c r="D480" s="50" t="s">
        <v>1081</v>
      </c>
      <c r="E480" s="49" t="s">
        <v>145</v>
      </c>
      <c r="F480" s="97" t="s">
        <v>1731</v>
      </c>
      <c r="G480" s="51" t="s">
        <v>1089</v>
      </c>
      <c r="H480" s="50" t="s">
        <v>1090</v>
      </c>
      <c r="I480" s="50" t="s">
        <v>57</v>
      </c>
      <c r="J480" s="59">
        <v>1</v>
      </c>
    </row>
    <row r="481" spans="1:10" ht="96.6" x14ac:dyDescent="0.25">
      <c r="A481" s="49" t="s">
        <v>926</v>
      </c>
      <c r="B481" s="49" t="s">
        <v>1074</v>
      </c>
      <c r="C481" s="50" t="s">
        <v>1075</v>
      </c>
      <c r="D481" s="50" t="s">
        <v>1081</v>
      </c>
      <c r="E481" s="49" t="s">
        <v>145</v>
      </c>
      <c r="F481" s="97" t="s">
        <v>1732</v>
      </c>
      <c r="G481" s="51" t="s">
        <v>1091</v>
      </c>
      <c r="H481" s="50" t="s">
        <v>1092</v>
      </c>
      <c r="I481" s="50" t="s">
        <v>57</v>
      </c>
      <c r="J481" s="59">
        <v>0</v>
      </c>
    </row>
    <row r="482" spans="1:10" ht="69" x14ac:dyDescent="0.25">
      <c r="A482" s="49" t="s">
        <v>926</v>
      </c>
      <c r="B482" s="49" t="s">
        <v>1074</v>
      </c>
      <c r="C482" s="50" t="s">
        <v>1075</v>
      </c>
      <c r="D482" s="50" t="s">
        <v>1081</v>
      </c>
      <c r="E482" s="49" t="s">
        <v>145</v>
      </c>
      <c r="F482" s="97" t="s">
        <v>1733</v>
      </c>
      <c r="G482" s="51" t="s">
        <v>1093</v>
      </c>
      <c r="H482" s="50" t="s">
        <v>1094</v>
      </c>
      <c r="I482" s="50" t="s">
        <v>57</v>
      </c>
      <c r="J482" s="63">
        <v>1</v>
      </c>
    </row>
    <row r="483" spans="1:10" ht="69" x14ac:dyDescent="0.25">
      <c r="A483" s="49" t="s">
        <v>926</v>
      </c>
      <c r="B483" s="49" t="s">
        <v>1074</v>
      </c>
      <c r="C483" s="50" t="s">
        <v>1075</v>
      </c>
      <c r="D483" s="50" t="s">
        <v>1081</v>
      </c>
      <c r="E483" s="49" t="s">
        <v>145</v>
      </c>
      <c r="F483" s="97" t="s">
        <v>1734</v>
      </c>
      <c r="G483" s="51" t="s">
        <v>1095</v>
      </c>
      <c r="H483" s="50" t="s">
        <v>1096</v>
      </c>
      <c r="I483" s="50" t="s">
        <v>57</v>
      </c>
      <c r="J483" s="63"/>
    </row>
    <row r="484" spans="1:10" ht="69" x14ac:dyDescent="0.25">
      <c r="A484" s="49" t="s">
        <v>926</v>
      </c>
      <c r="B484" s="49" t="s">
        <v>1074</v>
      </c>
      <c r="C484" s="50" t="s">
        <v>1075</v>
      </c>
      <c r="D484" s="50" t="s">
        <v>1081</v>
      </c>
      <c r="E484" s="49" t="s">
        <v>145</v>
      </c>
      <c r="F484" s="97" t="s">
        <v>1735</v>
      </c>
      <c r="G484" s="51" t="s">
        <v>1097</v>
      </c>
      <c r="H484" s="50" t="s">
        <v>1098</v>
      </c>
      <c r="I484" s="50" t="s">
        <v>57</v>
      </c>
      <c r="J484" s="59"/>
    </row>
    <row r="485" spans="1:10" ht="69" x14ac:dyDescent="0.25">
      <c r="A485" s="49" t="s">
        <v>926</v>
      </c>
      <c r="B485" s="49" t="s">
        <v>1074</v>
      </c>
      <c r="C485" s="50" t="s">
        <v>1075</v>
      </c>
      <c r="D485" s="50" t="s">
        <v>1081</v>
      </c>
      <c r="E485" s="49" t="s">
        <v>145</v>
      </c>
      <c r="F485" s="97" t="s">
        <v>1736</v>
      </c>
      <c r="G485" s="51" t="s">
        <v>1099</v>
      </c>
      <c r="H485" s="50" t="s">
        <v>1100</v>
      </c>
      <c r="I485" s="50" t="s">
        <v>147</v>
      </c>
      <c r="J485" s="59">
        <v>5</v>
      </c>
    </row>
    <row r="486" spans="1:10" ht="69" x14ac:dyDescent="0.25">
      <c r="A486" s="49" t="s">
        <v>926</v>
      </c>
      <c r="B486" s="49" t="s">
        <v>1074</v>
      </c>
      <c r="C486" s="50" t="s">
        <v>1075</v>
      </c>
      <c r="D486" s="50" t="s">
        <v>1081</v>
      </c>
      <c r="E486" s="49" t="s">
        <v>145</v>
      </c>
      <c r="F486" s="97" t="s">
        <v>1737</v>
      </c>
      <c r="G486" s="51" t="s">
        <v>1101</v>
      </c>
      <c r="H486" s="50" t="s">
        <v>1102</v>
      </c>
      <c r="I486" s="50" t="s">
        <v>147</v>
      </c>
      <c r="J486" s="60"/>
    </row>
    <row r="487" spans="1:10" ht="41.4" x14ac:dyDescent="0.25">
      <c r="A487" s="49" t="s">
        <v>926</v>
      </c>
      <c r="B487" s="49" t="s">
        <v>1074</v>
      </c>
      <c r="C487" s="50" t="s">
        <v>1075</v>
      </c>
      <c r="D487" s="50" t="s">
        <v>1081</v>
      </c>
      <c r="E487" s="49" t="s">
        <v>145</v>
      </c>
      <c r="F487" s="97" t="s">
        <v>1738</v>
      </c>
      <c r="G487" s="51" t="s">
        <v>1103</v>
      </c>
      <c r="H487" s="50" t="s">
        <v>1104</v>
      </c>
      <c r="I487" s="50" t="s">
        <v>57</v>
      </c>
      <c r="J487" s="60"/>
    </row>
    <row r="488" spans="1:10" ht="69" x14ac:dyDescent="0.25">
      <c r="A488" s="49" t="s">
        <v>926</v>
      </c>
      <c r="B488" s="49" t="s">
        <v>1074</v>
      </c>
      <c r="C488" s="50" t="s">
        <v>1075</v>
      </c>
      <c r="D488" s="50" t="s">
        <v>1081</v>
      </c>
      <c r="E488" s="49" t="s">
        <v>145</v>
      </c>
      <c r="F488" s="97" t="s">
        <v>1739</v>
      </c>
      <c r="G488" s="51" t="s">
        <v>1105</v>
      </c>
      <c r="H488" s="50" t="s">
        <v>1106</v>
      </c>
      <c r="I488" s="50" t="s">
        <v>57</v>
      </c>
      <c r="J488" s="59"/>
    </row>
    <row r="489" spans="1:10" ht="41.4" x14ac:dyDescent="0.25">
      <c r="A489" s="49" t="s">
        <v>926</v>
      </c>
      <c r="B489" s="49" t="s">
        <v>1074</v>
      </c>
      <c r="C489" s="50" t="s">
        <v>1107</v>
      </c>
      <c r="D489" s="50" t="s">
        <v>1108</v>
      </c>
      <c r="E489" s="49" t="s">
        <v>67</v>
      </c>
      <c r="F489" s="97" t="s">
        <v>1740</v>
      </c>
      <c r="G489" s="51" t="s">
        <v>1109</v>
      </c>
      <c r="H489" s="50" t="s">
        <v>1110</v>
      </c>
      <c r="I489" s="50" t="s">
        <v>57</v>
      </c>
      <c r="J489" s="59">
        <v>1</v>
      </c>
    </row>
    <row r="490" spans="1:10" ht="55.2" x14ac:dyDescent="0.25">
      <c r="A490" s="49" t="s">
        <v>926</v>
      </c>
      <c r="B490" s="49" t="s">
        <v>1074</v>
      </c>
      <c r="C490" s="50" t="s">
        <v>1107</v>
      </c>
      <c r="D490" s="50" t="s">
        <v>1108</v>
      </c>
      <c r="E490" s="49" t="s">
        <v>67</v>
      </c>
      <c r="F490" s="97" t="s">
        <v>1741</v>
      </c>
      <c r="G490" s="51" t="s">
        <v>1111</v>
      </c>
      <c r="H490" s="50" t="s">
        <v>1112</v>
      </c>
      <c r="I490" s="50" t="s">
        <v>57</v>
      </c>
      <c r="J490" s="59"/>
    </row>
    <row r="491" spans="1:10" ht="41.4" x14ac:dyDescent="0.25">
      <c r="A491" s="49" t="s">
        <v>926</v>
      </c>
      <c r="B491" s="49" t="s">
        <v>1074</v>
      </c>
      <c r="C491" s="50" t="s">
        <v>1107</v>
      </c>
      <c r="D491" s="50" t="s">
        <v>1108</v>
      </c>
      <c r="E491" s="49" t="s">
        <v>67</v>
      </c>
      <c r="F491" s="97" t="s">
        <v>1742</v>
      </c>
      <c r="G491" s="51" t="s">
        <v>1113</v>
      </c>
      <c r="H491" s="50" t="s">
        <v>1112</v>
      </c>
      <c r="I491" s="50" t="s">
        <v>57</v>
      </c>
      <c r="J491" s="59"/>
    </row>
    <row r="492" spans="1:10" ht="41.4" x14ac:dyDescent="0.25">
      <c r="A492" s="49" t="s">
        <v>926</v>
      </c>
      <c r="B492" s="49" t="s">
        <v>1074</v>
      </c>
      <c r="C492" s="50" t="s">
        <v>1107</v>
      </c>
      <c r="D492" s="50" t="s">
        <v>1108</v>
      </c>
      <c r="E492" s="49" t="s">
        <v>50</v>
      </c>
      <c r="F492" s="97" t="s">
        <v>1743</v>
      </c>
      <c r="G492" s="51" t="s">
        <v>1114</v>
      </c>
      <c r="H492" s="50" t="s">
        <v>1112</v>
      </c>
      <c r="I492" s="50" t="s">
        <v>57</v>
      </c>
      <c r="J492" s="59"/>
    </row>
    <row r="493" spans="1:10" ht="55.2" x14ac:dyDescent="0.25">
      <c r="A493" s="49" t="s">
        <v>926</v>
      </c>
      <c r="B493" s="49" t="s">
        <v>1074</v>
      </c>
      <c r="C493" s="50" t="s">
        <v>1107</v>
      </c>
      <c r="D493" s="50" t="s">
        <v>1108</v>
      </c>
      <c r="E493" s="49" t="s">
        <v>67</v>
      </c>
      <c r="F493" s="97" t="s">
        <v>1744</v>
      </c>
      <c r="G493" s="51" t="s">
        <v>1115</v>
      </c>
      <c r="H493" s="50" t="s">
        <v>1116</v>
      </c>
      <c r="I493" s="50" t="s">
        <v>57</v>
      </c>
      <c r="J493" s="59"/>
    </row>
    <row r="494" spans="1:10" ht="55.2" x14ac:dyDescent="0.25">
      <c r="A494" s="49" t="s">
        <v>926</v>
      </c>
      <c r="B494" s="49" t="s">
        <v>1074</v>
      </c>
      <c r="C494" s="50" t="s">
        <v>1107</v>
      </c>
      <c r="D494" s="50" t="s">
        <v>1108</v>
      </c>
      <c r="E494" s="49" t="s">
        <v>67</v>
      </c>
      <c r="F494" s="97" t="s">
        <v>1745</v>
      </c>
      <c r="G494" s="51" t="s">
        <v>1117</v>
      </c>
      <c r="H494" s="50" t="s">
        <v>1118</v>
      </c>
      <c r="I494" s="50" t="s">
        <v>57</v>
      </c>
      <c r="J494" s="61">
        <v>0</v>
      </c>
    </row>
    <row r="495" spans="1:10" ht="55.2" x14ac:dyDescent="0.25">
      <c r="A495" s="49" t="s">
        <v>926</v>
      </c>
      <c r="B495" s="49" t="s">
        <v>1074</v>
      </c>
      <c r="C495" s="50" t="s">
        <v>1107</v>
      </c>
      <c r="D495" s="50" t="s">
        <v>1108</v>
      </c>
      <c r="E495" s="49" t="s">
        <v>67</v>
      </c>
      <c r="F495" s="97" t="s">
        <v>1746</v>
      </c>
      <c r="G495" s="51" t="s">
        <v>1119</v>
      </c>
      <c r="H495" s="50" t="s">
        <v>1120</v>
      </c>
      <c r="I495" s="50" t="s">
        <v>57</v>
      </c>
      <c r="J495" s="61">
        <v>1</v>
      </c>
    </row>
    <row r="496" spans="1:10" ht="55.2" x14ac:dyDescent="0.25">
      <c r="A496" s="49" t="s">
        <v>926</v>
      </c>
      <c r="B496" s="49" t="s">
        <v>1074</v>
      </c>
      <c r="C496" s="50" t="s">
        <v>1107</v>
      </c>
      <c r="D496" s="50" t="s">
        <v>1121</v>
      </c>
      <c r="E496" s="49" t="s">
        <v>54</v>
      </c>
      <c r="F496" s="97" t="s">
        <v>1747</v>
      </c>
      <c r="G496" s="51" t="s">
        <v>1122</v>
      </c>
      <c r="H496" s="50" t="s">
        <v>1123</v>
      </c>
      <c r="I496" s="50" t="s">
        <v>57</v>
      </c>
      <c r="J496" s="59"/>
    </row>
    <row r="497" spans="1:10" ht="41.4" x14ac:dyDescent="0.25">
      <c r="A497" s="49" t="s">
        <v>926</v>
      </c>
      <c r="B497" s="49" t="s">
        <v>1074</v>
      </c>
      <c r="C497" s="50" t="s">
        <v>1107</v>
      </c>
      <c r="D497" s="50" t="s">
        <v>1121</v>
      </c>
      <c r="E497" s="49" t="s">
        <v>145</v>
      </c>
      <c r="F497" s="97" t="s">
        <v>1748</v>
      </c>
      <c r="G497" s="51" t="s">
        <v>1124</v>
      </c>
      <c r="H497" s="50" t="s">
        <v>1125</v>
      </c>
      <c r="I497" s="50" t="s">
        <v>57</v>
      </c>
      <c r="J497" s="59">
        <v>0</v>
      </c>
    </row>
    <row r="498" spans="1:10" ht="55.2" x14ac:dyDescent="0.25">
      <c r="A498" s="49" t="s">
        <v>926</v>
      </c>
      <c r="B498" s="49" t="s">
        <v>1074</v>
      </c>
      <c r="C498" s="50" t="s">
        <v>1107</v>
      </c>
      <c r="D498" s="50" t="s">
        <v>1121</v>
      </c>
      <c r="E498" s="49" t="s">
        <v>145</v>
      </c>
      <c r="F498" s="97" t="s">
        <v>1749</v>
      </c>
      <c r="G498" s="51" t="s">
        <v>1126</v>
      </c>
      <c r="H498" s="50" t="s">
        <v>192</v>
      </c>
      <c r="I498" s="50" t="s">
        <v>147</v>
      </c>
      <c r="J498" s="59"/>
    </row>
    <row r="499" spans="1:10" ht="69" x14ac:dyDescent="0.25">
      <c r="A499" s="49" t="s">
        <v>926</v>
      </c>
      <c r="B499" s="49" t="s">
        <v>1074</v>
      </c>
      <c r="C499" s="50" t="s">
        <v>1107</v>
      </c>
      <c r="D499" s="50" t="s">
        <v>1121</v>
      </c>
      <c r="E499" s="49" t="s">
        <v>50</v>
      </c>
      <c r="F499" s="97" t="s">
        <v>1750</v>
      </c>
      <c r="G499" s="51" t="s">
        <v>1127</v>
      </c>
      <c r="H499" s="50" t="s">
        <v>1128</v>
      </c>
      <c r="I499" s="50" t="s">
        <v>147</v>
      </c>
      <c r="J499" s="59"/>
    </row>
    <row r="500" spans="1:10" ht="82.8" x14ac:dyDescent="0.25">
      <c r="A500" s="49" t="s">
        <v>926</v>
      </c>
      <c r="B500" s="49" t="s">
        <v>1074</v>
      </c>
      <c r="C500" s="50" t="s">
        <v>1107</v>
      </c>
      <c r="D500" s="50" t="s">
        <v>1121</v>
      </c>
      <c r="E500" s="49" t="s">
        <v>50</v>
      </c>
      <c r="F500" s="97" t="s">
        <v>1751</v>
      </c>
      <c r="G500" s="51" t="s">
        <v>1129</v>
      </c>
      <c r="H500" s="50" t="s">
        <v>1130</v>
      </c>
      <c r="I500" s="50" t="s">
        <v>109</v>
      </c>
      <c r="J500" s="59">
        <v>0</v>
      </c>
    </row>
    <row r="501" spans="1:10" ht="82.8" x14ac:dyDescent="0.25">
      <c r="A501" s="49" t="s">
        <v>926</v>
      </c>
      <c r="B501" s="49" t="s">
        <v>1074</v>
      </c>
      <c r="C501" s="50" t="s">
        <v>1107</v>
      </c>
      <c r="D501" s="50" t="s">
        <v>1131</v>
      </c>
      <c r="E501" s="49" t="s">
        <v>145</v>
      </c>
      <c r="F501" s="97" t="s">
        <v>1752</v>
      </c>
      <c r="G501" s="51" t="s">
        <v>1132</v>
      </c>
      <c r="H501" s="50" t="s">
        <v>1133</v>
      </c>
      <c r="I501" s="50" t="s">
        <v>57</v>
      </c>
      <c r="J501" s="59">
        <v>0</v>
      </c>
    </row>
    <row r="502" spans="1:10" ht="69" x14ac:dyDescent="0.25">
      <c r="A502" s="49" t="s">
        <v>926</v>
      </c>
      <c r="B502" s="49" t="s">
        <v>1074</v>
      </c>
      <c r="C502" s="50" t="s">
        <v>1107</v>
      </c>
      <c r="D502" s="50" t="s">
        <v>1131</v>
      </c>
      <c r="E502" s="49" t="s">
        <v>145</v>
      </c>
      <c r="F502" s="97" t="s">
        <v>1753</v>
      </c>
      <c r="G502" s="51" t="s">
        <v>1134</v>
      </c>
      <c r="H502" s="50" t="s">
        <v>373</v>
      </c>
      <c r="I502" s="50" t="s">
        <v>57</v>
      </c>
      <c r="J502" s="59"/>
    </row>
    <row r="503" spans="1:10" ht="55.2" x14ac:dyDescent="0.25">
      <c r="A503" s="49" t="s">
        <v>926</v>
      </c>
      <c r="B503" s="49" t="s">
        <v>1074</v>
      </c>
      <c r="C503" s="50" t="s">
        <v>1107</v>
      </c>
      <c r="D503" s="50" t="s">
        <v>1131</v>
      </c>
      <c r="E503" s="72" t="s">
        <v>145</v>
      </c>
      <c r="F503" s="97" t="s">
        <v>1754</v>
      </c>
      <c r="G503" s="51" t="s">
        <v>1135</v>
      </c>
      <c r="H503" s="50" t="s">
        <v>1136</v>
      </c>
      <c r="I503" s="50" t="s">
        <v>57</v>
      </c>
      <c r="J503" s="59">
        <v>0</v>
      </c>
    </row>
    <row r="504" spans="1:10" ht="55.2" x14ac:dyDescent="0.25">
      <c r="A504" s="49" t="s">
        <v>926</v>
      </c>
      <c r="B504" s="49" t="s">
        <v>1074</v>
      </c>
      <c r="C504" s="50" t="s">
        <v>1107</v>
      </c>
      <c r="D504" s="50" t="s">
        <v>1137</v>
      </c>
      <c r="E504" s="49" t="s">
        <v>145</v>
      </c>
      <c r="F504" s="97" t="s">
        <v>1755</v>
      </c>
      <c r="G504" s="51" t="s">
        <v>1138</v>
      </c>
      <c r="H504" s="50" t="s">
        <v>1139</v>
      </c>
      <c r="I504" s="50" t="s">
        <v>57</v>
      </c>
      <c r="J504" s="59">
        <v>0</v>
      </c>
    </row>
    <row r="505" spans="1:10" ht="69" x14ac:dyDescent="0.25">
      <c r="A505" s="49" t="s">
        <v>926</v>
      </c>
      <c r="B505" s="49" t="s">
        <v>1074</v>
      </c>
      <c r="C505" s="50" t="s">
        <v>1107</v>
      </c>
      <c r="D505" s="50" t="s">
        <v>1137</v>
      </c>
      <c r="E505" s="49" t="s">
        <v>145</v>
      </c>
      <c r="F505" s="97" t="s">
        <v>1756</v>
      </c>
      <c r="G505" s="51" t="s">
        <v>1140</v>
      </c>
      <c r="H505" s="50" t="s">
        <v>1141</v>
      </c>
      <c r="I505" s="50" t="s">
        <v>57</v>
      </c>
      <c r="J505" s="59">
        <v>3</v>
      </c>
    </row>
    <row r="506" spans="1:10" ht="41.4" x14ac:dyDescent="0.25">
      <c r="A506" s="49" t="s">
        <v>926</v>
      </c>
      <c r="B506" s="49" t="s">
        <v>1074</v>
      </c>
      <c r="C506" s="50" t="s">
        <v>1107</v>
      </c>
      <c r="D506" s="50" t="s">
        <v>1137</v>
      </c>
      <c r="E506" s="49" t="s">
        <v>54</v>
      </c>
      <c r="F506" s="97" t="s">
        <v>1757</v>
      </c>
      <c r="G506" s="51" t="s">
        <v>1142</v>
      </c>
      <c r="H506" s="50" t="s">
        <v>1143</v>
      </c>
      <c r="I506" s="50" t="s">
        <v>57</v>
      </c>
      <c r="J506" s="59"/>
    </row>
    <row r="507" spans="1:10" ht="82.8" x14ac:dyDescent="0.25">
      <c r="A507" s="49" t="s">
        <v>926</v>
      </c>
      <c r="B507" s="49" t="s">
        <v>1074</v>
      </c>
      <c r="C507" s="50" t="s">
        <v>1107</v>
      </c>
      <c r="D507" s="50" t="s">
        <v>1137</v>
      </c>
      <c r="E507" s="49" t="s">
        <v>145</v>
      </c>
      <c r="F507" s="97" t="s">
        <v>1758</v>
      </c>
      <c r="G507" s="51" t="s">
        <v>1144</v>
      </c>
      <c r="H507" s="50" t="s">
        <v>1145</v>
      </c>
      <c r="I507" s="50" t="s">
        <v>57</v>
      </c>
      <c r="J507" s="59"/>
    </row>
    <row r="508" spans="1:10" ht="55.2" x14ac:dyDescent="0.25">
      <c r="A508" s="49" t="s">
        <v>926</v>
      </c>
      <c r="B508" s="49" t="s">
        <v>1074</v>
      </c>
      <c r="C508" s="50" t="s">
        <v>1107</v>
      </c>
      <c r="D508" s="50" t="s">
        <v>1137</v>
      </c>
      <c r="E508" s="49" t="s">
        <v>145</v>
      </c>
      <c r="F508" s="97" t="s">
        <v>1759</v>
      </c>
      <c r="G508" s="51" t="s">
        <v>1146</v>
      </c>
      <c r="H508" s="50" t="s">
        <v>1147</v>
      </c>
      <c r="I508" s="50" t="s">
        <v>57</v>
      </c>
      <c r="J508" s="59"/>
    </row>
    <row r="509" spans="1:10" ht="69" x14ac:dyDescent="0.25">
      <c r="A509" s="49" t="s">
        <v>926</v>
      </c>
      <c r="B509" s="49" t="s">
        <v>1074</v>
      </c>
      <c r="C509" s="50" t="s">
        <v>1107</v>
      </c>
      <c r="D509" s="50" t="s">
        <v>1137</v>
      </c>
      <c r="E509" s="49" t="s">
        <v>145</v>
      </c>
      <c r="F509" s="97" t="s">
        <v>1760</v>
      </c>
      <c r="G509" s="51" t="s">
        <v>1148</v>
      </c>
      <c r="H509" s="50" t="s">
        <v>1147</v>
      </c>
      <c r="I509" s="50" t="s">
        <v>57</v>
      </c>
      <c r="J509" s="59"/>
    </row>
    <row r="510" spans="1:10" ht="82.8" x14ac:dyDescent="0.25">
      <c r="A510" s="49" t="s">
        <v>926</v>
      </c>
      <c r="B510" s="49" t="s">
        <v>1074</v>
      </c>
      <c r="C510" s="50" t="s">
        <v>1107</v>
      </c>
      <c r="D510" s="50" t="s">
        <v>1137</v>
      </c>
      <c r="E510" s="49" t="s">
        <v>145</v>
      </c>
      <c r="F510" s="97" t="s">
        <v>1761</v>
      </c>
      <c r="G510" s="51" t="s">
        <v>1149</v>
      </c>
      <c r="H510" s="50" t="s">
        <v>1150</v>
      </c>
      <c r="I510" s="50" t="s">
        <v>57</v>
      </c>
      <c r="J510" s="59">
        <v>130</v>
      </c>
    </row>
    <row r="511" spans="1:10" ht="41.4" x14ac:dyDescent="0.25">
      <c r="A511" s="49" t="s">
        <v>926</v>
      </c>
      <c r="B511" s="49" t="s">
        <v>1074</v>
      </c>
      <c r="C511" s="50" t="s">
        <v>1107</v>
      </c>
      <c r="D511" s="50" t="s">
        <v>1137</v>
      </c>
      <c r="E511" s="49" t="s">
        <v>145</v>
      </c>
      <c r="F511" s="97" t="s">
        <v>1762</v>
      </c>
      <c r="G511" s="51" t="s">
        <v>1151</v>
      </c>
      <c r="H511" s="50" t="s">
        <v>1152</v>
      </c>
      <c r="I511" s="50" t="s">
        <v>57</v>
      </c>
      <c r="J511" s="71">
        <v>1</v>
      </c>
    </row>
    <row r="512" spans="1:10" ht="69" x14ac:dyDescent="0.25">
      <c r="A512" s="49" t="s">
        <v>926</v>
      </c>
      <c r="B512" s="49" t="s">
        <v>1074</v>
      </c>
      <c r="C512" s="50" t="s">
        <v>1107</v>
      </c>
      <c r="D512" s="50" t="s">
        <v>1137</v>
      </c>
      <c r="E512" s="49" t="s">
        <v>145</v>
      </c>
      <c r="F512" s="97" t="s">
        <v>1763</v>
      </c>
      <c r="G512" s="51" t="s">
        <v>1153</v>
      </c>
      <c r="H512" s="50" t="s">
        <v>1154</v>
      </c>
      <c r="I512" s="50" t="s">
        <v>57</v>
      </c>
      <c r="J512" s="63">
        <v>0.3</v>
      </c>
    </row>
    <row r="513" spans="1:10" ht="82.8" x14ac:dyDescent="0.25">
      <c r="A513" s="49" t="s">
        <v>926</v>
      </c>
      <c r="B513" s="49" t="s">
        <v>1074</v>
      </c>
      <c r="C513" s="50" t="s">
        <v>1107</v>
      </c>
      <c r="D513" s="50" t="s">
        <v>1137</v>
      </c>
      <c r="E513" s="49" t="s">
        <v>145</v>
      </c>
      <c r="F513" s="97" t="s">
        <v>1764</v>
      </c>
      <c r="G513" s="51" t="s">
        <v>1155</v>
      </c>
      <c r="H513" s="50" t="s">
        <v>1156</v>
      </c>
      <c r="I513" s="50" t="s">
        <v>57</v>
      </c>
      <c r="J513" s="63"/>
    </row>
    <row r="514" spans="1:10" ht="41.4" x14ac:dyDescent="0.25">
      <c r="A514" s="49" t="s">
        <v>926</v>
      </c>
      <c r="B514" s="49" t="s">
        <v>1074</v>
      </c>
      <c r="C514" s="50" t="s">
        <v>1107</v>
      </c>
      <c r="D514" s="50" t="s">
        <v>1137</v>
      </c>
      <c r="E514" s="49" t="s">
        <v>145</v>
      </c>
      <c r="F514" s="97" t="s">
        <v>1765</v>
      </c>
      <c r="G514" s="51" t="s">
        <v>1157</v>
      </c>
      <c r="H514" s="50" t="s">
        <v>1158</v>
      </c>
      <c r="I514" s="50" t="s">
        <v>57</v>
      </c>
      <c r="J514" s="63"/>
    </row>
    <row r="515" spans="1:10" ht="96.6" x14ac:dyDescent="0.25">
      <c r="A515" s="49" t="s">
        <v>926</v>
      </c>
      <c r="B515" s="49" t="s">
        <v>1074</v>
      </c>
      <c r="C515" s="50" t="s">
        <v>1107</v>
      </c>
      <c r="D515" s="50" t="s">
        <v>1137</v>
      </c>
      <c r="E515" s="49" t="s">
        <v>145</v>
      </c>
      <c r="F515" s="97" t="s">
        <v>1766</v>
      </c>
      <c r="G515" s="51" t="s">
        <v>1159</v>
      </c>
      <c r="H515" s="50" t="s">
        <v>1160</v>
      </c>
      <c r="I515" s="50" t="s">
        <v>57</v>
      </c>
      <c r="J515" s="71">
        <v>0</v>
      </c>
    </row>
    <row r="516" spans="1:10" ht="69" x14ac:dyDescent="0.25">
      <c r="A516" s="49" t="s">
        <v>926</v>
      </c>
      <c r="B516" s="49" t="s">
        <v>1074</v>
      </c>
      <c r="C516" s="50" t="s">
        <v>1107</v>
      </c>
      <c r="D516" s="50" t="s">
        <v>1137</v>
      </c>
      <c r="E516" s="49" t="s">
        <v>145</v>
      </c>
      <c r="F516" s="97" t="s">
        <v>1767</v>
      </c>
      <c r="G516" s="51" t="s">
        <v>1161</v>
      </c>
      <c r="H516" s="50" t="s">
        <v>99</v>
      </c>
      <c r="I516" s="50" t="s">
        <v>57</v>
      </c>
      <c r="J516" s="59">
        <v>2</v>
      </c>
    </row>
    <row r="517" spans="1:10" ht="55.2" x14ac:dyDescent="0.25">
      <c r="A517" s="49" t="s">
        <v>926</v>
      </c>
      <c r="B517" s="49" t="s">
        <v>1074</v>
      </c>
      <c r="C517" s="50" t="s">
        <v>1107</v>
      </c>
      <c r="D517" s="50" t="s">
        <v>1137</v>
      </c>
      <c r="E517" s="49" t="s">
        <v>145</v>
      </c>
      <c r="F517" s="97" t="s">
        <v>1768</v>
      </c>
      <c r="G517" s="51" t="s">
        <v>1162</v>
      </c>
      <c r="H517" s="50" t="s">
        <v>1163</v>
      </c>
      <c r="I517" s="50" t="s">
        <v>57</v>
      </c>
      <c r="J517" s="59"/>
    </row>
    <row r="518" spans="1:10" ht="69" x14ac:dyDescent="0.25">
      <c r="A518" s="49" t="s">
        <v>926</v>
      </c>
      <c r="B518" s="49" t="s">
        <v>1074</v>
      </c>
      <c r="C518" s="50" t="s">
        <v>1107</v>
      </c>
      <c r="D518" s="50" t="s">
        <v>1137</v>
      </c>
      <c r="E518" s="49" t="s">
        <v>145</v>
      </c>
      <c r="F518" s="97" t="s">
        <v>1769</v>
      </c>
      <c r="G518" s="51" t="s">
        <v>1164</v>
      </c>
      <c r="H518" s="50" t="s">
        <v>1165</v>
      </c>
      <c r="I518" s="50" t="s">
        <v>57</v>
      </c>
      <c r="J518" s="71"/>
    </row>
    <row r="519" spans="1:10" ht="69" x14ac:dyDescent="0.25">
      <c r="A519" s="49" t="s">
        <v>926</v>
      </c>
      <c r="B519" s="49" t="s">
        <v>1074</v>
      </c>
      <c r="C519" s="50" t="s">
        <v>1107</v>
      </c>
      <c r="D519" s="50" t="s">
        <v>1137</v>
      </c>
      <c r="E519" s="49" t="s">
        <v>145</v>
      </c>
      <c r="F519" s="97" t="s">
        <v>1770</v>
      </c>
      <c r="G519" s="51" t="s">
        <v>1166</v>
      </c>
      <c r="H519" s="50" t="s">
        <v>1032</v>
      </c>
      <c r="I519" s="50" t="s">
        <v>57</v>
      </c>
      <c r="J519" s="59">
        <v>1</v>
      </c>
    </row>
    <row r="520" spans="1:10" ht="96.6" x14ac:dyDescent="0.25">
      <c r="A520" s="49" t="s">
        <v>926</v>
      </c>
      <c r="B520" s="49" t="s">
        <v>1074</v>
      </c>
      <c r="C520" s="50" t="s">
        <v>1107</v>
      </c>
      <c r="D520" s="50" t="s">
        <v>1137</v>
      </c>
      <c r="E520" s="49" t="s">
        <v>145</v>
      </c>
      <c r="F520" s="97" t="s">
        <v>1771</v>
      </c>
      <c r="G520" s="51" t="s">
        <v>1167</v>
      </c>
      <c r="H520" s="50" t="s">
        <v>1168</v>
      </c>
      <c r="I520" s="50" t="s">
        <v>57</v>
      </c>
      <c r="J520" s="59">
        <v>1</v>
      </c>
    </row>
    <row r="521" spans="1:10" ht="69" x14ac:dyDescent="0.25">
      <c r="A521" s="49" t="s">
        <v>926</v>
      </c>
      <c r="B521" s="49" t="s">
        <v>1074</v>
      </c>
      <c r="C521" s="50" t="s">
        <v>1107</v>
      </c>
      <c r="D521" s="50" t="s">
        <v>1137</v>
      </c>
      <c r="E521" s="49" t="s">
        <v>145</v>
      </c>
      <c r="F521" s="97" t="s">
        <v>1772</v>
      </c>
      <c r="G521" s="51" t="s">
        <v>1169</v>
      </c>
      <c r="H521" s="50" t="s">
        <v>1170</v>
      </c>
      <c r="I521" s="50" t="s">
        <v>57</v>
      </c>
      <c r="J521" s="59">
        <v>0</v>
      </c>
    </row>
    <row r="522" spans="1:10" ht="41.4" x14ac:dyDescent="0.25">
      <c r="A522" s="49" t="s">
        <v>926</v>
      </c>
      <c r="B522" s="49" t="s">
        <v>1074</v>
      </c>
      <c r="C522" s="50" t="s">
        <v>1107</v>
      </c>
      <c r="D522" s="50" t="s">
        <v>1137</v>
      </c>
      <c r="E522" s="49" t="s">
        <v>145</v>
      </c>
      <c r="F522" s="97" t="s">
        <v>1773</v>
      </c>
      <c r="G522" s="51" t="s">
        <v>1171</v>
      </c>
      <c r="H522" s="50" t="s">
        <v>373</v>
      </c>
      <c r="I522" s="50" t="s">
        <v>57</v>
      </c>
      <c r="J522" s="59">
        <v>5</v>
      </c>
    </row>
    <row r="523" spans="1:10" ht="55.2" x14ac:dyDescent="0.25">
      <c r="A523" s="49" t="s">
        <v>926</v>
      </c>
      <c r="B523" s="49" t="s">
        <v>1074</v>
      </c>
      <c r="C523" s="50" t="s">
        <v>1107</v>
      </c>
      <c r="D523" s="50" t="s">
        <v>1137</v>
      </c>
      <c r="E523" s="49" t="s">
        <v>145</v>
      </c>
      <c r="F523" s="97" t="s">
        <v>1774</v>
      </c>
      <c r="G523" s="51" t="s">
        <v>1172</v>
      </c>
      <c r="H523" s="50" t="s">
        <v>940</v>
      </c>
      <c r="I523" s="50" t="s">
        <v>57</v>
      </c>
      <c r="J523" s="59"/>
    </row>
    <row r="524" spans="1:10" ht="96.6" x14ac:dyDescent="0.25">
      <c r="A524" s="49" t="s">
        <v>926</v>
      </c>
      <c r="B524" s="49" t="s">
        <v>1074</v>
      </c>
      <c r="C524" s="50" t="s">
        <v>1107</v>
      </c>
      <c r="D524" s="50" t="s">
        <v>1137</v>
      </c>
      <c r="E524" s="49" t="s">
        <v>145</v>
      </c>
      <c r="F524" s="97" t="s">
        <v>1775</v>
      </c>
      <c r="G524" s="51" t="s">
        <v>1173</v>
      </c>
      <c r="H524" s="50" t="s">
        <v>1174</v>
      </c>
      <c r="I524" s="50" t="s">
        <v>57</v>
      </c>
      <c r="J524" s="59"/>
    </row>
    <row r="525" spans="1:10" ht="55.2" x14ac:dyDescent="0.25">
      <c r="A525" s="49" t="s">
        <v>926</v>
      </c>
      <c r="B525" s="49" t="s">
        <v>1074</v>
      </c>
      <c r="C525" s="50" t="s">
        <v>1107</v>
      </c>
      <c r="D525" s="50" t="s">
        <v>1137</v>
      </c>
      <c r="E525" s="49" t="s">
        <v>145</v>
      </c>
      <c r="F525" s="97" t="s">
        <v>1776</v>
      </c>
      <c r="G525" s="51" t="s">
        <v>1175</v>
      </c>
      <c r="H525" s="50" t="s">
        <v>1136</v>
      </c>
      <c r="I525" s="50" t="s">
        <v>57</v>
      </c>
      <c r="J525" s="59"/>
    </row>
    <row r="526" spans="1:10" ht="41.4" x14ac:dyDescent="0.25">
      <c r="A526" s="49" t="s">
        <v>926</v>
      </c>
      <c r="B526" s="49" t="s">
        <v>1074</v>
      </c>
      <c r="C526" s="50" t="s">
        <v>1107</v>
      </c>
      <c r="D526" s="50" t="s">
        <v>1137</v>
      </c>
      <c r="E526" s="49" t="s">
        <v>145</v>
      </c>
      <c r="F526" s="97" t="s">
        <v>1777</v>
      </c>
      <c r="G526" s="51" t="s">
        <v>1176</v>
      </c>
      <c r="H526" s="50" t="s">
        <v>1136</v>
      </c>
      <c r="I526" s="50" t="s">
        <v>57</v>
      </c>
      <c r="J526" s="59"/>
    </row>
    <row r="527" spans="1:10" ht="42" thickBot="1" x14ac:dyDescent="0.3">
      <c r="A527" s="49" t="s">
        <v>926</v>
      </c>
      <c r="B527" s="49" t="s">
        <v>1074</v>
      </c>
      <c r="C527" s="50" t="s">
        <v>1107</v>
      </c>
      <c r="D527" s="50" t="s">
        <v>1137</v>
      </c>
      <c r="E527" s="73" t="s">
        <v>50</v>
      </c>
      <c r="F527" s="97" t="s">
        <v>1778</v>
      </c>
      <c r="G527" s="51" t="s">
        <v>1177</v>
      </c>
      <c r="H527" s="50" t="s">
        <v>1178</v>
      </c>
      <c r="I527" s="50" t="s">
        <v>57</v>
      </c>
      <c r="J527" s="59">
        <v>12</v>
      </c>
    </row>
  </sheetData>
  <autoFilter ref="A1:J527"/>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9"/>
  <sheetViews>
    <sheetView topLeftCell="A4" workbookViewId="0">
      <selection activeCell="A13" sqref="A13:A21"/>
    </sheetView>
  </sheetViews>
  <sheetFormatPr baseColWidth="10" defaultRowHeight="14.4" x14ac:dyDescent="0.3"/>
  <cols>
    <col min="4" max="4" width="40.5546875" customWidth="1"/>
  </cols>
  <sheetData>
    <row r="2" spans="1:6" x14ac:dyDescent="0.3">
      <c r="A2" s="75" t="s">
        <v>1185</v>
      </c>
      <c r="F2" s="78" t="s">
        <v>1227</v>
      </c>
    </row>
    <row r="3" spans="1:6" ht="16.5" x14ac:dyDescent="0.25">
      <c r="A3" s="75" t="s">
        <v>1186</v>
      </c>
      <c r="F3" s="78" t="s">
        <v>1228</v>
      </c>
    </row>
    <row r="4" spans="1:6" x14ac:dyDescent="0.3">
      <c r="A4" s="75" t="s">
        <v>1187</v>
      </c>
      <c r="F4" s="78" t="s">
        <v>1229</v>
      </c>
    </row>
    <row r="5" spans="1:6" x14ac:dyDescent="0.3">
      <c r="A5" s="75" t="s">
        <v>1188</v>
      </c>
      <c r="F5" s="78" t="s">
        <v>1230</v>
      </c>
    </row>
    <row r="6" spans="1:6" x14ac:dyDescent="0.3">
      <c r="A6" s="75" t="s">
        <v>1189</v>
      </c>
      <c r="F6" s="78" t="s">
        <v>1231</v>
      </c>
    </row>
    <row r="7" spans="1:6" x14ac:dyDescent="0.3">
      <c r="A7" s="75" t="s">
        <v>1190</v>
      </c>
      <c r="F7" s="78" t="s">
        <v>1232</v>
      </c>
    </row>
    <row r="8" spans="1:6" x14ac:dyDescent="0.3">
      <c r="A8" s="75" t="s">
        <v>1191</v>
      </c>
      <c r="F8" s="78" t="s">
        <v>1233</v>
      </c>
    </row>
    <row r="9" spans="1:6" ht="16.5" x14ac:dyDescent="0.25">
      <c r="A9" s="75" t="s">
        <v>1192</v>
      </c>
      <c r="F9" s="78" t="s">
        <v>1234</v>
      </c>
    </row>
    <row r="10" spans="1:6" ht="16.5" x14ac:dyDescent="0.25">
      <c r="A10" s="75" t="s">
        <v>1193</v>
      </c>
      <c r="F10" s="78" t="s">
        <v>1235</v>
      </c>
    </row>
    <row r="11" spans="1:6" x14ac:dyDescent="0.3">
      <c r="A11" s="75" t="s">
        <v>1194</v>
      </c>
      <c r="D11" s="76" t="s">
        <v>1209</v>
      </c>
      <c r="F11" s="78" t="s">
        <v>1236</v>
      </c>
    </row>
    <row r="12" spans="1:6" x14ac:dyDescent="0.3">
      <c r="A12" s="75" t="s">
        <v>1195</v>
      </c>
      <c r="D12" s="76" t="s">
        <v>1210</v>
      </c>
      <c r="F12" s="78" t="s">
        <v>1237</v>
      </c>
    </row>
    <row r="13" spans="1:6" x14ac:dyDescent="0.3">
      <c r="A13" s="75" t="s">
        <v>1196</v>
      </c>
      <c r="D13" s="76" t="s">
        <v>1211</v>
      </c>
      <c r="F13" s="78" t="s">
        <v>1238</v>
      </c>
    </row>
    <row r="14" spans="1:6" x14ac:dyDescent="0.3">
      <c r="A14" s="75" t="s">
        <v>1197</v>
      </c>
      <c r="D14" s="76" t="s">
        <v>1212</v>
      </c>
      <c r="F14" s="78" t="s">
        <v>1239</v>
      </c>
    </row>
    <row r="15" spans="1:6" x14ac:dyDescent="0.3">
      <c r="A15" s="75" t="s">
        <v>1198</v>
      </c>
      <c r="D15" s="76" t="s">
        <v>1213</v>
      </c>
      <c r="F15" s="78" t="s">
        <v>1240</v>
      </c>
    </row>
    <row r="16" spans="1:6" x14ac:dyDescent="0.3">
      <c r="A16" s="75" t="s">
        <v>1199</v>
      </c>
      <c r="D16" s="76" t="s">
        <v>1214</v>
      </c>
      <c r="F16" s="78" t="s">
        <v>1241</v>
      </c>
    </row>
    <row r="17" spans="1:6" x14ac:dyDescent="0.3">
      <c r="A17" s="75" t="s">
        <v>1200</v>
      </c>
      <c r="D17" s="76" t="s">
        <v>1215</v>
      </c>
      <c r="F17" s="78" t="s">
        <v>1242</v>
      </c>
    </row>
    <row r="18" spans="1:6" x14ac:dyDescent="0.3">
      <c r="A18" s="75" t="s">
        <v>1201</v>
      </c>
      <c r="D18" s="76" t="s">
        <v>1216</v>
      </c>
      <c r="F18" s="78" t="s">
        <v>1243</v>
      </c>
    </row>
    <row r="19" spans="1:6" x14ac:dyDescent="0.3">
      <c r="A19" s="75" t="s">
        <v>1202</v>
      </c>
      <c r="D19" s="76" t="s">
        <v>1212</v>
      </c>
      <c r="F19" s="78" t="s">
        <v>1244</v>
      </c>
    </row>
    <row r="20" spans="1:6" x14ac:dyDescent="0.3">
      <c r="A20" s="75" t="s">
        <v>1203</v>
      </c>
      <c r="D20" s="76" t="s">
        <v>1217</v>
      </c>
      <c r="F20" s="78" t="s">
        <v>1245</v>
      </c>
    </row>
    <row r="21" spans="1:6" x14ac:dyDescent="0.3">
      <c r="A21" s="75" t="s">
        <v>1204</v>
      </c>
      <c r="D21" s="76" t="s">
        <v>1218</v>
      </c>
    </row>
    <row r="22" spans="1:6" x14ac:dyDescent="0.3">
      <c r="A22" s="75" t="s">
        <v>1205</v>
      </c>
      <c r="D22" s="76" t="s">
        <v>1219</v>
      </c>
    </row>
    <row r="23" spans="1:6" x14ac:dyDescent="0.3">
      <c r="A23" s="75" t="s">
        <v>1206</v>
      </c>
      <c r="D23" s="76" t="s">
        <v>1220</v>
      </c>
    </row>
    <row r="24" spans="1:6" x14ac:dyDescent="0.3">
      <c r="A24" s="75" t="s">
        <v>1207</v>
      </c>
      <c r="D24" s="76" t="s">
        <v>1221</v>
      </c>
    </row>
    <row r="25" spans="1:6" x14ac:dyDescent="0.3">
      <c r="A25" s="75" t="s">
        <v>1208</v>
      </c>
      <c r="D25" s="76" t="s">
        <v>1222</v>
      </c>
    </row>
    <row r="26" spans="1:6" x14ac:dyDescent="0.3">
      <c r="D26" s="76" t="s">
        <v>1223</v>
      </c>
    </row>
    <row r="27" spans="1:6" x14ac:dyDescent="0.3">
      <c r="D27" s="76" t="s">
        <v>1224</v>
      </c>
    </row>
    <row r="28" spans="1:6" x14ac:dyDescent="0.3">
      <c r="D28" s="76" t="s">
        <v>1225</v>
      </c>
    </row>
    <row r="29" spans="1:6" x14ac:dyDescent="0.3">
      <c r="D29" s="77" t="s">
        <v>1226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204"/>
  <sheetViews>
    <sheetView topLeftCell="A13" workbookViewId="0">
      <selection activeCell="G15" sqref="G15"/>
    </sheetView>
  </sheetViews>
  <sheetFormatPr baseColWidth="10" defaultRowHeight="14.4" x14ac:dyDescent="0.3"/>
  <cols>
    <col min="2" max="2" width="30.109375" customWidth="1"/>
    <col min="3" max="3" width="19.109375" customWidth="1"/>
    <col min="6" max="6" width="33.5546875" customWidth="1"/>
    <col min="7" max="7" width="16.33203125" style="219" bestFit="1" customWidth="1"/>
  </cols>
  <sheetData>
    <row r="1" spans="1:7" x14ac:dyDescent="0.3">
      <c r="A1" s="58"/>
      <c r="B1" s="58"/>
      <c r="C1" s="58"/>
      <c r="D1" s="58"/>
      <c r="E1" s="58"/>
      <c r="F1" s="58"/>
    </row>
    <row r="2" spans="1:7" ht="27.6" x14ac:dyDescent="0.3">
      <c r="A2" s="218" t="s">
        <v>1779</v>
      </c>
      <c r="B2" s="218" t="s">
        <v>43</v>
      </c>
      <c r="C2" s="218" t="s">
        <v>44</v>
      </c>
      <c r="D2" s="218" t="s">
        <v>1893</v>
      </c>
      <c r="E2" s="218" t="s">
        <v>15</v>
      </c>
      <c r="F2" s="218" t="s">
        <v>1892</v>
      </c>
    </row>
    <row r="3" spans="1:7" ht="41.4" x14ac:dyDescent="0.3">
      <c r="A3" s="212" t="s">
        <v>1257</v>
      </c>
      <c r="B3" s="213" t="s">
        <v>1895</v>
      </c>
      <c r="C3" s="214" t="s">
        <v>66</v>
      </c>
      <c r="D3" s="214">
        <v>1</v>
      </c>
      <c r="E3" s="215" t="s">
        <v>1894</v>
      </c>
      <c r="F3" s="215"/>
    </row>
    <row r="4" spans="1:7" ht="55.2" x14ac:dyDescent="0.3">
      <c r="A4" s="212" t="s">
        <v>1259</v>
      </c>
      <c r="B4" s="213" t="s">
        <v>1897</v>
      </c>
      <c r="C4" s="215" t="s">
        <v>71</v>
      </c>
      <c r="D4" s="215">
        <v>6</v>
      </c>
      <c r="E4" s="215" t="s">
        <v>1894</v>
      </c>
      <c r="F4" s="215"/>
    </row>
    <row r="5" spans="1:7" ht="82.8" x14ac:dyDescent="0.3">
      <c r="A5" s="212" t="s">
        <v>1262</v>
      </c>
      <c r="B5" s="213" t="s">
        <v>1896</v>
      </c>
      <c r="C5" s="214" t="s">
        <v>76</v>
      </c>
      <c r="D5" s="215">
        <v>1</v>
      </c>
      <c r="E5" s="215" t="s">
        <v>1894</v>
      </c>
      <c r="F5" s="215"/>
    </row>
    <row r="6" spans="1:7" ht="27.6" x14ac:dyDescent="0.3">
      <c r="A6" s="212" t="s">
        <v>1263</v>
      </c>
      <c r="B6" s="213" t="s">
        <v>77</v>
      </c>
      <c r="C6" s="214" t="s">
        <v>78</v>
      </c>
      <c r="D6" s="215">
        <v>1</v>
      </c>
      <c r="E6" s="215" t="s">
        <v>1894</v>
      </c>
      <c r="F6" s="215"/>
    </row>
    <row r="7" spans="1:7" ht="41.4" x14ac:dyDescent="0.3">
      <c r="A7" s="212" t="s">
        <v>1264</v>
      </c>
      <c r="B7" s="213" t="s">
        <v>1898</v>
      </c>
      <c r="C7" s="214" t="s">
        <v>80</v>
      </c>
      <c r="D7" s="215">
        <v>2</v>
      </c>
      <c r="E7" s="215" t="s">
        <v>1894</v>
      </c>
      <c r="F7" s="215"/>
    </row>
    <row r="8" spans="1:7" ht="69" x14ac:dyDescent="0.3">
      <c r="A8" s="212" t="s">
        <v>1767</v>
      </c>
      <c r="B8" s="214" t="s">
        <v>1161</v>
      </c>
      <c r="C8" s="214" t="s">
        <v>99</v>
      </c>
      <c r="D8" s="215">
        <v>1</v>
      </c>
      <c r="E8" s="215" t="s">
        <v>1894</v>
      </c>
      <c r="F8" s="215"/>
    </row>
    <row r="9" spans="1:7" ht="69" x14ac:dyDescent="0.3">
      <c r="A9" s="212" t="s">
        <v>1766</v>
      </c>
      <c r="B9" s="214" t="s">
        <v>1159</v>
      </c>
      <c r="C9" s="214" t="s">
        <v>1160</v>
      </c>
      <c r="D9" s="215">
        <v>2</v>
      </c>
      <c r="E9" s="215" t="s">
        <v>1894</v>
      </c>
      <c r="F9" s="215"/>
    </row>
    <row r="10" spans="1:7" ht="41.4" x14ac:dyDescent="0.3">
      <c r="A10" s="212" t="s">
        <v>1768</v>
      </c>
      <c r="B10" s="214" t="s">
        <v>1162</v>
      </c>
      <c r="C10" s="214" t="s">
        <v>1163</v>
      </c>
      <c r="D10" s="215">
        <v>1</v>
      </c>
      <c r="E10" s="215" t="s">
        <v>1894</v>
      </c>
      <c r="F10" s="215"/>
    </row>
    <row r="11" spans="1:7" ht="55.2" x14ac:dyDescent="0.3">
      <c r="A11" s="212" t="s">
        <v>1275</v>
      </c>
      <c r="B11" s="214" t="s">
        <v>104</v>
      </c>
      <c r="C11" s="215" t="s">
        <v>89</v>
      </c>
      <c r="D11" s="215">
        <v>1</v>
      </c>
      <c r="E11" s="216" t="s">
        <v>1788</v>
      </c>
      <c r="F11" s="215"/>
    </row>
    <row r="12" spans="1:7" ht="82.8" x14ac:dyDescent="0.3">
      <c r="A12" s="212" t="s">
        <v>1313</v>
      </c>
      <c r="B12" s="213" t="s">
        <v>1976</v>
      </c>
      <c r="C12" s="215" t="s">
        <v>183</v>
      </c>
      <c r="D12" s="215">
        <v>1</v>
      </c>
      <c r="E12" s="216" t="s">
        <v>1818</v>
      </c>
      <c r="F12" s="215" t="s">
        <v>1982</v>
      </c>
    </row>
    <row r="13" spans="1:7" ht="55.2" x14ac:dyDescent="0.3">
      <c r="A13" s="212" t="s">
        <v>1266</v>
      </c>
      <c r="B13" s="214" t="s">
        <v>84</v>
      </c>
      <c r="C13" s="214" t="s">
        <v>85</v>
      </c>
      <c r="D13" s="215">
        <v>4</v>
      </c>
      <c r="E13" s="216" t="s">
        <v>1830</v>
      </c>
      <c r="F13" s="215"/>
      <c r="G13" s="219">
        <v>1523616504</v>
      </c>
    </row>
    <row r="14" spans="1:7" ht="41.4" x14ac:dyDescent="0.3">
      <c r="A14" s="212" t="s">
        <v>1268</v>
      </c>
      <c r="B14" s="214" t="s">
        <v>88</v>
      </c>
      <c r="C14" s="214" t="s">
        <v>89</v>
      </c>
      <c r="D14" s="215">
        <v>1</v>
      </c>
      <c r="E14" s="216" t="s">
        <v>1830</v>
      </c>
      <c r="F14" s="215"/>
      <c r="G14" s="219">
        <v>1473235565.45</v>
      </c>
    </row>
    <row r="15" spans="1:7" ht="82.8" x14ac:dyDescent="0.3">
      <c r="A15" s="212" t="s">
        <v>1270</v>
      </c>
      <c r="B15" s="214" t="s">
        <v>1977</v>
      </c>
      <c r="C15" s="214" t="s">
        <v>93</v>
      </c>
      <c r="D15" s="215">
        <v>2</v>
      </c>
      <c r="E15" s="216" t="s">
        <v>1830</v>
      </c>
      <c r="F15" s="215"/>
      <c r="G15" s="219">
        <f>+G13-G14</f>
        <v>50380938.549999952</v>
      </c>
    </row>
    <row r="16" spans="1:7" ht="69" x14ac:dyDescent="0.3">
      <c r="A16" s="212" t="s">
        <v>1273</v>
      </c>
      <c r="B16" s="213" t="s">
        <v>1978</v>
      </c>
      <c r="C16" s="214" t="s">
        <v>99</v>
      </c>
      <c r="D16" s="215">
        <v>1</v>
      </c>
      <c r="E16" s="216" t="s">
        <v>1830</v>
      </c>
      <c r="F16" s="215"/>
    </row>
    <row r="17" spans="1:6" ht="27.6" x14ac:dyDescent="0.3">
      <c r="A17" s="212" t="s">
        <v>1315</v>
      </c>
      <c r="B17" s="214" t="s">
        <v>187</v>
      </c>
      <c r="C17" s="214" t="s">
        <v>1900</v>
      </c>
      <c r="D17" s="215">
        <v>2</v>
      </c>
      <c r="E17" s="216" t="s">
        <v>1797</v>
      </c>
      <c r="F17" s="215"/>
    </row>
    <row r="18" spans="1:6" ht="69" x14ac:dyDescent="0.3">
      <c r="A18" s="212" t="s">
        <v>1319</v>
      </c>
      <c r="B18" s="214" t="s">
        <v>195</v>
      </c>
      <c r="C18" s="214" t="s">
        <v>196</v>
      </c>
      <c r="D18" s="215">
        <v>3</v>
      </c>
      <c r="E18" s="216" t="s">
        <v>1797</v>
      </c>
      <c r="F18" s="215"/>
    </row>
    <row r="19" spans="1:6" ht="55.2" x14ac:dyDescent="0.3">
      <c r="A19" s="212" t="s">
        <v>1741</v>
      </c>
      <c r="B19" s="213" t="s">
        <v>1979</v>
      </c>
      <c r="C19" s="214" t="s">
        <v>1112</v>
      </c>
      <c r="D19" s="215">
        <v>1</v>
      </c>
      <c r="E19" s="216" t="s">
        <v>1899</v>
      </c>
      <c r="F19" s="215"/>
    </row>
    <row r="20" spans="1:6" ht="41.4" x14ac:dyDescent="0.3">
      <c r="A20" s="212" t="s">
        <v>1742</v>
      </c>
      <c r="B20" s="213" t="s">
        <v>1980</v>
      </c>
      <c r="C20" s="214" t="s">
        <v>1112</v>
      </c>
      <c r="D20" s="215">
        <v>1</v>
      </c>
      <c r="E20" s="216" t="s">
        <v>1899</v>
      </c>
      <c r="F20" s="215"/>
    </row>
    <row r="21" spans="1:6" ht="41.4" x14ac:dyDescent="0.3">
      <c r="A21" s="212" t="s">
        <v>1743</v>
      </c>
      <c r="B21" s="213" t="s">
        <v>1981</v>
      </c>
      <c r="C21" s="214" t="s">
        <v>1112</v>
      </c>
      <c r="D21" s="215">
        <v>1</v>
      </c>
      <c r="E21" s="216" t="s">
        <v>1899</v>
      </c>
      <c r="F21" s="215"/>
    </row>
    <row r="22" spans="1:6" ht="96.6" x14ac:dyDescent="0.3">
      <c r="A22" s="212" t="s">
        <v>1776</v>
      </c>
      <c r="B22" s="214" t="s">
        <v>1175</v>
      </c>
      <c r="C22" s="214" t="s">
        <v>1975</v>
      </c>
      <c r="D22" s="215">
        <v>1</v>
      </c>
      <c r="E22" s="216" t="s">
        <v>1927</v>
      </c>
      <c r="F22" s="215"/>
    </row>
    <row r="23" spans="1:6" ht="27.6" x14ac:dyDescent="0.3">
      <c r="A23" s="212" t="s">
        <v>1765</v>
      </c>
      <c r="B23" s="214" t="s">
        <v>1157</v>
      </c>
      <c r="C23" s="214" t="s">
        <v>1158</v>
      </c>
      <c r="D23" s="215">
        <v>1</v>
      </c>
      <c r="E23" s="216" t="s">
        <v>1927</v>
      </c>
      <c r="F23" s="215"/>
    </row>
    <row r="24" spans="1:6" ht="27.6" x14ac:dyDescent="0.3">
      <c r="A24" s="212" t="s">
        <v>1762</v>
      </c>
      <c r="B24" s="214" t="s">
        <v>1151</v>
      </c>
      <c r="C24" s="214" t="s">
        <v>1152</v>
      </c>
      <c r="D24" s="215">
        <v>1</v>
      </c>
      <c r="E24" s="216" t="s">
        <v>1927</v>
      </c>
      <c r="F24" s="215"/>
    </row>
    <row r="25" spans="1:6" ht="41.4" x14ac:dyDescent="0.3">
      <c r="A25" s="212" t="s">
        <v>1757</v>
      </c>
      <c r="B25" s="214" t="s">
        <v>1142</v>
      </c>
      <c r="C25" s="214" t="s">
        <v>1143</v>
      </c>
      <c r="D25" s="215">
        <v>58</v>
      </c>
      <c r="E25" s="216" t="s">
        <v>1927</v>
      </c>
      <c r="F25" s="215"/>
    </row>
    <row r="26" spans="1:6" ht="55.2" x14ac:dyDescent="0.3">
      <c r="A26" s="217" t="s">
        <v>1747</v>
      </c>
      <c r="B26" s="50" t="s">
        <v>1122</v>
      </c>
      <c r="C26" s="50" t="s">
        <v>1123</v>
      </c>
      <c r="D26" s="215">
        <v>58</v>
      </c>
      <c r="E26" s="215" t="s">
        <v>1894</v>
      </c>
      <c r="F26" s="215"/>
    </row>
    <row r="27" spans="1:6" ht="41.4" x14ac:dyDescent="0.3">
      <c r="A27" s="217" t="s">
        <v>1279</v>
      </c>
      <c r="B27" s="50" t="s">
        <v>112</v>
      </c>
      <c r="C27" s="50" t="s">
        <v>113</v>
      </c>
      <c r="D27" s="215">
        <v>300</v>
      </c>
      <c r="E27" s="215" t="s">
        <v>1035</v>
      </c>
      <c r="F27" s="215"/>
    </row>
    <row r="28" spans="1:6" ht="41.4" x14ac:dyDescent="0.3">
      <c r="A28" s="217" t="s">
        <v>1983</v>
      </c>
      <c r="B28" s="50" t="s">
        <v>1048</v>
      </c>
      <c r="C28" s="50" t="s">
        <v>1049</v>
      </c>
      <c r="D28" s="215">
        <v>1</v>
      </c>
      <c r="E28" s="215" t="s">
        <v>1035</v>
      </c>
      <c r="F28" s="215"/>
    </row>
    <row r="29" spans="1:6" ht="55.2" x14ac:dyDescent="0.3">
      <c r="A29" s="217" t="s">
        <v>1984</v>
      </c>
      <c r="B29" s="50" t="s">
        <v>1985</v>
      </c>
      <c r="C29" s="50" t="s">
        <v>1986</v>
      </c>
      <c r="D29" s="215">
        <v>30</v>
      </c>
      <c r="E29" s="215" t="s">
        <v>1035</v>
      </c>
      <c r="F29" s="215"/>
    </row>
    <row r="30" spans="1:6" ht="138" x14ac:dyDescent="0.3">
      <c r="A30" s="217" t="s">
        <v>1252</v>
      </c>
      <c r="B30" s="50" t="s">
        <v>1990</v>
      </c>
      <c r="C30" s="50" t="s">
        <v>52</v>
      </c>
      <c r="D30" s="215">
        <v>1</v>
      </c>
      <c r="E30" s="215" t="s">
        <v>1987</v>
      </c>
      <c r="F30" s="215"/>
    </row>
    <row r="31" spans="1:6" x14ac:dyDescent="0.3">
      <c r="A31" s="185"/>
      <c r="B31" s="185"/>
      <c r="C31" s="185"/>
      <c r="D31" s="185"/>
      <c r="E31" s="185"/>
      <c r="F31" s="185"/>
    </row>
    <row r="32" spans="1:6" x14ac:dyDescent="0.3">
      <c r="A32" s="185"/>
      <c r="B32" s="185"/>
      <c r="C32" s="185"/>
      <c r="D32" s="185"/>
      <c r="E32" s="185"/>
      <c r="F32" s="185"/>
    </row>
    <row r="33" spans="1:6" x14ac:dyDescent="0.3">
      <c r="A33" s="185"/>
      <c r="B33" s="185"/>
      <c r="C33" s="185"/>
      <c r="D33" s="185"/>
      <c r="E33" s="185"/>
      <c r="F33" s="185"/>
    </row>
    <row r="34" spans="1:6" x14ac:dyDescent="0.3">
      <c r="A34" s="185"/>
      <c r="B34" s="185"/>
      <c r="C34" s="185"/>
      <c r="D34" s="185"/>
      <c r="E34" s="185"/>
      <c r="F34" s="185"/>
    </row>
    <row r="35" spans="1:6" x14ac:dyDescent="0.3">
      <c r="A35" s="185"/>
      <c r="B35" s="185"/>
      <c r="C35" s="185"/>
      <c r="D35" s="185"/>
      <c r="E35" s="185"/>
      <c r="F35" s="185"/>
    </row>
    <row r="36" spans="1:6" x14ac:dyDescent="0.3">
      <c r="A36" s="185"/>
      <c r="B36" s="185"/>
      <c r="C36" s="185"/>
      <c r="D36" s="185"/>
      <c r="E36" s="185"/>
      <c r="F36" s="185"/>
    </row>
    <row r="37" spans="1:6" x14ac:dyDescent="0.3">
      <c r="A37" s="185"/>
      <c r="B37" s="185"/>
      <c r="C37" s="185"/>
      <c r="D37" s="185"/>
      <c r="E37" s="185"/>
      <c r="F37" s="185"/>
    </row>
    <row r="38" spans="1:6" x14ac:dyDescent="0.3">
      <c r="A38" s="185"/>
      <c r="B38" s="185"/>
      <c r="C38" s="185"/>
      <c r="D38" s="185"/>
      <c r="E38" s="185"/>
      <c r="F38" s="185"/>
    </row>
    <row r="39" spans="1:6" x14ac:dyDescent="0.3">
      <c r="A39" s="58"/>
      <c r="B39" s="58"/>
      <c r="C39" s="58"/>
      <c r="D39" s="58"/>
      <c r="E39" s="58"/>
      <c r="F39" s="58"/>
    </row>
    <row r="40" spans="1:6" x14ac:dyDescent="0.3">
      <c r="A40" s="58"/>
      <c r="B40" s="58"/>
      <c r="C40" s="58"/>
      <c r="D40" s="58"/>
      <c r="E40" s="58"/>
      <c r="F40" s="58"/>
    </row>
    <row r="41" spans="1:6" x14ac:dyDescent="0.3">
      <c r="A41" s="58"/>
      <c r="B41" s="58"/>
      <c r="C41" s="58"/>
      <c r="D41" s="58"/>
      <c r="E41" s="58"/>
      <c r="F41" s="58"/>
    </row>
    <row r="42" spans="1:6" x14ac:dyDescent="0.3">
      <c r="A42" s="58"/>
      <c r="B42" s="58"/>
      <c r="C42" s="58"/>
      <c r="D42" s="58"/>
      <c r="E42" s="58"/>
      <c r="F42" s="58"/>
    </row>
    <row r="43" spans="1:6" x14ac:dyDescent="0.3">
      <c r="A43" s="58"/>
      <c r="B43" s="58"/>
      <c r="C43" s="58"/>
      <c r="D43" s="58"/>
      <c r="E43" s="58"/>
      <c r="F43" s="58"/>
    </row>
    <row r="44" spans="1:6" x14ac:dyDescent="0.3">
      <c r="A44" s="58"/>
      <c r="B44" s="58"/>
      <c r="C44" s="58"/>
      <c r="D44" s="58"/>
      <c r="E44" s="58"/>
      <c r="F44" s="58"/>
    </row>
    <row r="45" spans="1:6" x14ac:dyDescent="0.3">
      <c r="A45" s="58"/>
      <c r="B45" s="58"/>
      <c r="C45" s="58"/>
      <c r="D45" s="58"/>
      <c r="E45" s="58"/>
      <c r="F45" s="58"/>
    </row>
    <row r="46" spans="1:6" x14ac:dyDescent="0.3">
      <c r="A46" s="58"/>
      <c r="B46" s="58"/>
      <c r="C46" s="58"/>
      <c r="D46" s="58"/>
      <c r="E46" s="58"/>
      <c r="F46" s="58"/>
    </row>
    <row r="47" spans="1:6" x14ac:dyDescent="0.3">
      <c r="A47" s="58"/>
      <c r="B47" s="58"/>
      <c r="C47" s="58"/>
      <c r="D47" s="58"/>
      <c r="E47" s="58"/>
      <c r="F47" s="58"/>
    </row>
    <row r="48" spans="1:6" x14ac:dyDescent="0.3">
      <c r="A48" s="58"/>
      <c r="B48" s="58"/>
      <c r="C48" s="58"/>
      <c r="D48" s="58"/>
      <c r="E48" s="58"/>
      <c r="F48" s="58"/>
    </row>
    <row r="49" spans="1:6" x14ac:dyDescent="0.3">
      <c r="A49" s="58"/>
      <c r="B49" s="58"/>
      <c r="C49" s="58"/>
      <c r="D49" s="58"/>
      <c r="E49" s="58"/>
      <c r="F49" s="58"/>
    </row>
    <row r="50" spans="1:6" x14ac:dyDescent="0.3">
      <c r="A50" s="58"/>
      <c r="B50" s="58"/>
      <c r="C50" s="58"/>
      <c r="D50" s="58"/>
      <c r="E50" s="58"/>
      <c r="F50" s="58"/>
    </row>
    <row r="51" spans="1:6" x14ac:dyDescent="0.3">
      <c r="A51" s="58"/>
      <c r="B51" s="58"/>
      <c r="C51" s="58"/>
      <c r="D51" s="58"/>
      <c r="E51" s="58"/>
      <c r="F51" s="58"/>
    </row>
    <row r="52" spans="1:6" x14ac:dyDescent="0.3">
      <c r="A52" s="58"/>
      <c r="B52" s="58"/>
      <c r="C52" s="58"/>
      <c r="D52" s="58"/>
      <c r="E52" s="58"/>
      <c r="F52" s="58"/>
    </row>
    <row r="53" spans="1:6" x14ac:dyDescent="0.3">
      <c r="A53" s="58"/>
      <c r="B53" s="58"/>
      <c r="C53" s="58"/>
      <c r="D53" s="58"/>
      <c r="E53" s="58"/>
      <c r="F53" s="58"/>
    </row>
    <row r="54" spans="1:6" x14ac:dyDescent="0.3">
      <c r="A54" s="58"/>
      <c r="B54" s="58"/>
      <c r="C54" s="58"/>
      <c r="D54" s="58"/>
      <c r="E54" s="58"/>
      <c r="F54" s="58"/>
    </row>
    <row r="55" spans="1:6" x14ac:dyDescent="0.3">
      <c r="A55" s="58"/>
      <c r="B55" s="58"/>
      <c r="C55" s="58"/>
      <c r="D55" s="58"/>
      <c r="E55" s="58"/>
      <c r="F55" s="58"/>
    </row>
    <row r="56" spans="1:6" x14ac:dyDescent="0.3">
      <c r="A56" s="58"/>
      <c r="B56" s="58"/>
      <c r="C56" s="58"/>
      <c r="D56" s="58"/>
      <c r="E56" s="58"/>
      <c r="F56" s="58"/>
    </row>
    <row r="57" spans="1:6" x14ac:dyDescent="0.3">
      <c r="A57" s="58"/>
      <c r="B57" s="58"/>
      <c r="C57" s="58"/>
      <c r="D57" s="58"/>
      <c r="E57" s="58"/>
      <c r="F57" s="58"/>
    </row>
    <row r="58" spans="1:6" x14ac:dyDescent="0.3">
      <c r="A58" s="58"/>
      <c r="B58" s="58"/>
      <c r="C58" s="58"/>
      <c r="D58" s="58"/>
      <c r="E58" s="58"/>
      <c r="F58" s="58"/>
    </row>
    <row r="59" spans="1:6" x14ac:dyDescent="0.3">
      <c r="A59" s="58"/>
      <c r="B59" s="58"/>
      <c r="C59" s="58"/>
      <c r="D59" s="58"/>
      <c r="E59" s="58"/>
      <c r="F59" s="58"/>
    </row>
    <row r="60" spans="1:6" x14ac:dyDescent="0.3">
      <c r="A60" s="58"/>
      <c r="B60" s="58"/>
      <c r="C60" s="58"/>
      <c r="D60" s="58"/>
      <c r="E60" s="58"/>
      <c r="F60" s="58"/>
    </row>
    <row r="61" spans="1:6" x14ac:dyDescent="0.3">
      <c r="A61" s="58"/>
      <c r="B61" s="58"/>
      <c r="C61" s="58"/>
      <c r="D61" s="58"/>
      <c r="E61" s="58"/>
      <c r="F61" s="58"/>
    </row>
    <row r="62" spans="1:6" x14ac:dyDescent="0.3">
      <c r="A62" s="58"/>
      <c r="B62" s="58"/>
      <c r="C62" s="58"/>
      <c r="D62" s="58"/>
      <c r="E62" s="58"/>
      <c r="F62" s="58"/>
    </row>
    <row r="63" spans="1:6" x14ac:dyDescent="0.3">
      <c r="A63" s="58"/>
      <c r="B63" s="58"/>
      <c r="C63" s="58"/>
      <c r="D63" s="58"/>
      <c r="E63" s="58"/>
      <c r="F63" s="58"/>
    </row>
    <row r="64" spans="1:6" x14ac:dyDescent="0.3">
      <c r="A64" s="58"/>
      <c r="B64" s="58"/>
      <c r="C64" s="58"/>
      <c r="D64" s="58"/>
      <c r="E64" s="58"/>
      <c r="F64" s="58"/>
    </row>
    <row r="65" spans="1:6" x14ac:dyDescent="0.3">
      <c r="A65" s="58"/>
      <c r="B65" s="58"/>
      <c r="C65" s="58"/>
      <c r="D65" s="58"/>
      <c r="E65" s="58"/>
      <c r="F65" s="58"/>
    </row>
    <row r="66" spans="1:6" x14ac:dyDescent="0.3">
      <c r="A66" s="58"/>
      <c r="B66" s="58"/>
      <c r="C66" s="58"/>
      <c r="D66" s="58"/>
      <c r="E66" s="58"/>
      <c r="F66" s="58"/>
    </row>
    <row r="67" spans="1:6" x14ac:dyDescent="0.3">
      <c r="A67" s="58"/>
      <c r="B67" s="58"/>
      <c r="C67" s="58"/>
      <c r="D67" s="58"/>
      <c r="E67" s="58"/>
      <c r="F67" s="58"/>
    </row>
    <row r="68" spans="1:6" x14ac:dyDescent="0.3">
      <c r="A68" s="58"/>
      <c r="B68" s="58"/>
      <c r="C68" s="58"/>
      <c r="D68" s="58"/>
      <c r="E68" s="58"/>
      <c r="F68" s="58"/>
    </row>
    <row r="69" spans="1:6" x14ac:dyDescent="0.3">
      <c r="A69" s="58"/>
      <c r="B69" s="58"/>
      <c r="C69" s="58"/>
      <c r="D69" s="58"/>
      <c r="E69" s="58"/>
      <c r="F69" s="58"/>
    </row>
    <row r="70" spans="1:6" x14ac:dyDescent="0.3">
      <c r="A70" s="58"/>
      <c r="B70" s="58"/>
      <c r="C70" s="58"/>
      <c r="D70" s="58"/>
      <c r="E70" s="58"/>
      <c r="F70" s="58"/>
    </row>
    <row r="71" spans="1:6" x14ac:dyDescent="0.3">
      <c r="A71" s="58"/>
      <c r="B71" s="58"/>
      <c r="C71" s="58"/>
      <c r="D71" s="58"/>
      <c r="E71" s="58"/>
      <c r="F71" s="58"/>
    </row>
    <row r="72" spans="1:6" x14ac:dyDescent="0.3">
      <c r="A72" s="58"/>
      <c r="B72" s="58"/>
      <c r="C72" s="58"/>
      <c r="D72" s="58"/>
      <c r="E72" s="58"/>
      <c r="F72" s="58"/>
    </row>
    <row r="73" spans="1:6" x14ac:dyDescent="0.3">
      <c r="A73" s="58"/>
      <c r="B73" s="58"/>
      <c r="C73" s="58"/>
      <c r="D73" s="58"/>
      <c r="E73" s="58"/>
      <c r="F73" s="58"/>
    </row>
    <row r="74" spans="1:6" x14ac:dyDescent="0.3">
      <c r="A74" s="58"/>
      <c r="B74" s="58"/>
      <c r="C74" s="58"/>
      <c r="D74" s="58"/>
      <c r="E74" s="58"/>
      <c r="F74" s="58"/>
    </row>
    <row r="75" spans="1:6" x14ac:dyDescent="0.3">
      <c r="A75" s="58"/>
      <c r="B75" s="58"/>
      <c r="C75" s="58"/>
      <c r="D75" s="58"/>
      <c r="E75" s="58"/>
      <c r="F75" s="58"/>
    </row>
    <row r="76" spans="1:6" x14ac:dyDescent="0.3">
      <c r="A76" s="58"/>
      <c r="B76" s="58"/>
      <c r="C76" s="58"/>
      <c r="D76" s="58"/>
      <c r="E76" s="58"/>
      <c r="F76" s="58"/>
    </row>
    <row r="77" spans="1:6" x14ac:dyDescent="0.3">
      <c r="A77" s="58"/>
      <c r="B77" s="58"/>
      <c r="C77" s="58"/>
      <c r="D77" s="58"/>
      <c r="E77" s="58"/>
      <c r="F77" s="58"/>
    </row>
    <row r="78" spans="1:6" x14ac:dyDescent="0.3">
      <c r="A78" s="58"/>
      <c r="B78" s="58"/>
      <c r="C78" s="58"/>
      <c r="D78" s="58"/>
      <c r="E78" s="58"/>
      <c r="F78" s="58"/>
    </row>
    <row r="79" spans="1:6" x14ac:dyDescent="0.3">
      <c r="A79" s="58"/>
      <c r="B79" s="58"/>
      <c r="C79" s="58"/>
      <c r="D79" s="58"/>
      <c r="E79" s="58"/>
      <c r="F79" s="58"/>
    </row>
    <row r="80" spans="1:6" x14ac:dyDescent="0.3">
      <c r="A80" s="58"/>
      <c r="B80" s="58"/>
      <c r="C80" s="58"/>
      <c r="D80" s="58"/>
      <c r="E80" s="58"/>
      <c r="F80" s="58"/>
    </row>
    <row r="81" spans="1:6" x14ac:dyDescent="0.3">
      <c r="A81" s="58"/>
      <c r="B81" s="58"/>
      <c r="C81" s="58"/>
      <c r="D81" s="58"/>
      <c r="E81" s="58"/>
      <c r="F81" s="58"/>
    </row>
    <row r="82" spans="1:6" x14ac:dyDescent="0.3">
      <c r="A82" s="58"/>
      <c r="B82" s="58"/>
      <c r="C82" s="58"/>
      <c r="D82" s="58"/>
      <c r="E82" s="58"/>
      <c r="F82" s="58"/>
    </row>
    <row r="83" spans="1:6" x14ac:dyDescent="0.3">
      <c r="A83" s="58"/>
      <c r="B83" s="58"/>
      <c r="C83" s="58"/>
      <c r="D83" s="58"/>
      <c r="E83" s="58"/>
      <c r="F83" s="58"/>
    </row>
    <row r="84" spans="1:6" x14ac:dyDescent="0.3">
      <c r="A84" s="58"/>
      <c r="B84" s="58"/>
      <c r="C84" s="58"/>
      <c r="D84" s="58"/>
      <c r="E84" s="58"/>
      <c r="F84" s="58"/>
    </row>
    <row r="85" spans="1:6" x14ac:dyDescent="0.3">
      <c r="A85" s="58"/>
      <c r="B85" s="58"/>
      <c r="C85" s="58"/>
      <c r="D85" s="58"/>
      <c r="E85" s="58"/>
      <c r="F85" s="58"/>
    </row>
    <row r="86" spans="1:6" x14ac:dyDescent="0.3">
      <c r="A86" s="58"/>
      <c r="B86" s="58"/>
      <c r="C86" s="58"/>
      <c r="D86" s="58"/>
      <c r="E86" s="58"/>
      <c r="F86" s="58"/>
    </row>
    <row r="87" spans="1:6" x14ac:dyDescent="0.3">
      <c r="A87" s="58"/>
      <c r="B87" s="58"/>
      <c r="C87" s="58"/>
      <c r="D87" s="58"/>
      <c r="E87" s="58"/>
      <c r="F87" s="58"/>
    </row>
    <row r="88" spans="1:6" x14ac:dyDescent="0.3">
      <c r="A88" s="58"/>
      <c r="B88" s="58"/>
      <c r="C88" s="58"/>
      <c r="D88" s="58"/>
      <c r="E88" s="58"/>
      <c r="F88" s="58"/>
    </row>
    <row r="89" spans="1:6" x14ac:dyDescent="0.3">
      <c r="A89" s="58"/>
      <c r="B89" s="58"/>
      <c r="C89" s="58"/>
      <c r="D89" s="58"/>
      <c r="E89" s="58"/>
      <c r="F89" s="58"/>
    </row>
    <row r="90" spans="1:6" x14ac:dyDescent="0.3">
      <c r="A90" s="58"/>
      <c r="B90" s="58"/>
      <c r="C90" s="58"/>
      <c r="D90" s="58"/>
      <c r="E90" s="58"/>
      <c r="F90" s="58"/>
    </row>
    <row r="91" spans="1:6" x14ac:dyDescent="0.3">
      <c r="A91" s="58"/>
      <c r="B91" s="58"/>
      <c r="C91" s="58"/>
      <c r="D91" s="58"/>
      <c r="E91" s="58"/>
      <c r="F91" s="58"/>
    </row>
    <row r="92" spans="1:6" x14ac:dyDescent="0.3">
      <c r="A92" s="58"/>
      <c r="B92" s="58"/>
      <c r="C92" s="58"/>
      <c r="D92" s="58"/>
      <c r="E92" s="58"/>
      <c r="F92" s="58"/>
    </row>
    <row r="93" spans="1:6" x14ac:dyDescent="0.3">
      <c r="A93" s="58"/>
      <c r="B93" s="58"/>
      <c r="C93" s="58"/>
      <c r="D93" s="58"/>
      <c r="E93" s="58"/>
      <c r="F93" s="58"/>
    </row>
    <row r="94" spans="1:6" x14ac:dyDescent="0.3">
      <c r="A94" s="58"/>
      <c r="B94" s="58"/>
      <c r="C94" s="58"/>
      <c r="D94" s="58"/>
      <c r="E94" s="58"/>
      <c r="F94" s="58"/>
    </row>
    <row r="95" spans="1:6" x14ac:dyDescent="0.3">
      <c r="A95" s="58"/>
      <c r="B95" s="58"/>
      <c r="C95" s="58"/>
      <c r="D95" s="58"/>
      <c r="E95" s="58"/>
      <c r="F95" s="58"/>
    </row>
    <row r="96" spans="1:6" x14ac:dyDescent="0.3">
      <c r="A96" s="58"/>
      <c r="B96" s="58"/>
      <c r="C96" s="58"/>
      <c r="D96" s="58"/>
      <c r="E96" s="58"/>
      <c r="F96" s="58"/>
    </row>
    <row r="97" spans="1:6" x14ac:dyDescent="0.3">
      <c r="A97" s="58"/>
      <c r="B97" s="58"/>
      <c r="C97" s="58"/>
      <c r="D97" s="58"/>
      <c r="E97" s="58"/>
      <c r="F97" s="58"/>
    </row>
    <row r="98" spans="1:6" x14ac:dyDescent="0.3">
      <c r="A98" s="58"/>
      <c r="B98" s="58"/>
      <c r="C98" s="58"/>
      <c r="D98" s="58"/>
      <c r="E98" s="58"/>
      <c r="F98" s="58"/>
    </row>
    <row r="99" spans="1:6" x14ac:dyDescent="0.3">
      <c r="A99" s="58"/>
      <c r="B99" s="58"/>
      <c r="C99" s="58"/>
      <c r="D99" s="58"/>
      <c r="E99" s="58"/>
      <c r="F99" s="58"/>
    </row>
    <row r="100" spans="1:6" x14ac:dyDescent="0.3">
      <c r="A100" s="58"/>
      <c r="B100" s="58"/>
      <c r="C100" s="58"/>
      <c r="D100" s="58"/>
      <c r="E100" s="58"/>
      <c r="F100" s="58"/>
    </row>
    <row r="101" spans="1:6" x14ac:dyDescent="0.3">
      <c r="A101" s="58"/>
      <c r="B101" s="58"/>
      <c r="C101" s="58"/>
      <c r="D101" s="58"/>
      <c r="E101" s="58"/>
      <c r="F101" s="58"/>
    </row>
    <row r="102" spans="1:6" x14ac:dyDescent="0.3">
      <c r="A102" s="58"/>
      <c r="B102" s="58"/>
      <c r="C102" s="58"/>
      <c r="D102" s="58"/>
      <c r="E102" s="58"/>
      <c r="F102" s="58"/>
    </row>
    <row r="103" spans="1:6" x14ac:dyDescent="0.3">
      <c r="A103" s="58"/>
      <c r="B103" s="58"/>
      <c r="C103" s="58"/>
      <c r="D103" s="58"/>
      <c r="E103" s="58"/>
      <c r="F103" s="58"/>
    </row>
    <row r="104" spans="1:6" x14ac:dyDescent="0.3">
      <c r="A104" s="58"/>
      <c r="B104" s="58"/>
      <c r="C104" s="58"/>
      <c r="D104" s="58"/>
      <c r="E104" s="58"/>
      <c r="F104" s="58"/>
    </row>
    <row r="105" spans="1:6" x14ac:dyDescent="0.3">
      <c r="A105" s="58"/>
      <c r="B105" s="58"/>
      <c r="C105" s="58"/>
      <c r="D105" s="58"/>
      <c r="E105" s="58"/>
      <c r="F105" s="58"/>
    </row>
    <row r="106" spans="1:6" x14ac:dyDescent="0.3">
      <c r="A106" s="58"/>
      <c r="B106" s="58"/>
      <c r="C106" s="58"/>
      <c r="D106" s="58"/>
      <c r="E106" s="58"/>
      <c r="F106" s="58"/>
    </row>
    <row r="107" spans="1:6" x14ac:dyDescent="0.3">
      <c r="A107" s="58"/>
      <c r="B107" s="58"/>
      <c r="C107" s="58"/>
      <c r="D107" s="58"/>
      <c r="E107" s="58"/>
      <c r="F107" s="58"/>
    </row>
    <row r="108" spans="1:6" x14ac:dyDescent="0.3">
      <c r="A108" s="58"/>
      <c r="B108" s="58"/>
      <c r="C108" s="58"/>
      <c r="D108" s="58"/>
      <c r="E108" s="58"/>
      <c r="F108" s="58"/>
    </row>
    <row r="109" spans="1:6" x14ac:dyDescent="0.3">
      <c r="A109" s="58"/>
      <c r="B109" s="58"/>
      <c r="C109" s="58"/>
      <c r="D109" s="58"/>
      <c r="E109" s="58"/>
      <c r="F109" s="58"/>
    </row>
    <row r="110" spans="1:6" x14ac:dyDescent="0.3">
      <c r="A110" s="58"/>
      <c r="B110" s="58"/>
      <c r="C110" s="58"/>
      <c r="D110" s="58"/>
      <c r="E110" s="58"/>
      <c r="F110" s="58"/>
    </row>
    <row r="111" spans="1:6" x14ac:dyDescent="0.3">
      <c r="A111" s="58"/>
      <c r="B111" s="58"/>
      <c r="C111" s="58"/>
      <c r="D111" s="58"/>
      <c r="E111" s="58"/>
      <c r="F111" s="58"/>
    </row>
    <row r="112" spans="1:6" x14ac:dyDescent="0.3">
      <c r="A112" s="58"/>
      <c r="B112" s="58"/>
      <c r="C112" s="58"/>
      <c r="D112" s="58"/>
      <c r="E112" s="58"/>
      <c r="F112" s="58"/>
    </row>
    <row r="113" spans="1:6" x14ac:dyDescent="0.3">
      <c r="A113" s="58"/>
      <c r="B113" s="58"/>
      <c r="C113" s="58"/>
      <c r="D113" s="58"/>
      <c r="E113" s="58"/>
      <c r="F113" s="58"/>
    </row>
    <row r="114" spans="1:6" x14ac:dyDescent="0.3">
      <c r="A114" s="58"/>
      <c r="B114" s="58"/>
      <c r="C114" s="58"/>
      <c r="D114" s="58"/>
      <c r="E114" s="58"/>
      <c r="F114" s="58"/>
    </row>
    <row r="115" spans="1:6" x14ac:dyDescent="0.3">
      <c r="A115" s="58"/>
      <c r="B115" s="58"/>
      <c r="C115" s="58"/>
      <c r="D115" s="58"/>
      <c r="E115" s="58"/>
      <c r="F115" s="58"/>
    </row>
    <row r="116" spans="1:6" x14ac:dyDescent="0.3">
      <c r="A116" s="58"/>
      <c r="B116" s="58"/>
      <c r="C116" s="58"/>
      <c r="D116" s="58"/>
      <c r="E116" s="58"/>
      <c r="F116" s="58"/>
    </row>
    <row r="117" spans="1:6" x14ac:dyDescent="0.3">
      <c r="A117" s="58"/>
      <c r="B117" s="58"/>
      <c r="C117" s="58"/>
      <c r="D117" s="58"/>
      <c r="E117" s="58"/>
      <c r="F117" s="58"/>
    </row>
    <row r="118" spans="1:6" x14ac:dyDescent="0.3">
      <c r="A118" s="58"/>
      <c r="B118" s="58"/>
      <c r="C118" s="58"/>
      <c r="D118" s="58"/>
      <c r="E118" s="58"/>
      <c r="F118" s="58"/>
    </row>
    <row r="119" spans="1:6" x14ac:dyDescent="0.3">
      <c r="A119" s="58"/>
      <c r="B119" s="58"/>
      <c r="C119" s="58"/>
      <c r="D119" s="58"/>
      <c r="E119" s="58"/>
      <c r="F119" s="58"/>
    </row>
    <row r="120" spans="1:6" x14ac:dyDescent="0.3">
      <c r="A120" s="58"/>
      <c r="B120" s="58"/>
      <c r="C120" s="58"/>
      <c r="D120" s="58"/>
      <c r="E120" s="58"/>
      <c r="F120" s="58"/>
    </row>
    <row r="121" spans="1:6" x14ac:dyDescent="0.3">
      <c r="A121" s="58"/>
      <c r="B121" s="58"/>
      <c r="C121" s="58"/>
      <c r="D121" s="58"/>
      <c r="E121" s="58"/>
      <c r="F121" s="58"/>
    </row>
    <row r="122" spans="1:6" x14ac:dyDescent="0.3">
      <c r="A122" s="58"/>
      <c r="B122" s="58"/>
      <c r="C122" s="58"/>
      <c r="D122" s="58"/>
      <c r="E122" s="58"/>
      <c r="F122" s="58"/>
    </row>
    <row r="123" spans="1:6" x14ac:dyDescent="0.3">
      <c r="A123" s="58"/>
      <c r="B123" s="58"/>
      <c r="C123" s="58"/>
      <c r="D123" s="58"/>
      <c r="E123" s="58"/>
      <c r="F123" s="58"/>
    </row>
    <row r="124" spans="1:6" x14ac:dyDescent="0.3">
      <c r="A124" s="58"/>
      <c r="B124" s="58"/>
      <c r="C124" s="58"/>
      <c r="D124" s="58"/>
      <c r="E124" s="58"/>
      <c r="F124" s="58"/>
    </row>
    <row r="125" spans="1:6" x14ac:dyDescent="0.3">
      <c r="A125" s="58"/>
      <c r="B125" s="58"/>
      <c r="C125" s="58"/>
      <c r="D125" s="58"/>
      <c r="E125" s="58"/>
      <c r="F125" s="58"/>
    </row>
    <row r="126" spans="1:6" x14ac:dyDescent="0.3">
      <c r="A126" s="58"/>
      <c r="B126" s="58"/>
      <c r="C126" s="58"/>
      <c r="D126" s="58"/>
      <c r="E126" s="58"/>
      <c r="F126" s="58"/>
    </row>
    <row r="127" spans="1:6" x14ac:dyDescent="0.3">
      <c r="A127" s="58"/>
      <c r="B127" s="58"/>
      <c r="C127" s="58"/>
      <c r="D127" s="58"/>
      <c r="E127" s="58"/>
      <c r="F127" s="58"/>
    </row>
    <row r="128" spans="1:6" x14ac:dyDescent="0.3">
      <c r="A128" s="58"/>
      <c r="B128" s="58"/>
      <c r="C128" s="58"/>
      <c r="D128" s="58"/>
      <c r="E128" s="58"/>
      <c r="F128" s="58"/>
    </row>
    <row r="129" spans="1:6" x14ac:dyDescent="0.3">
      <c r="A129" s="58"/>
      <c r="B129" s="58"/>
      <c r="C129" s="58"/>
      <c r="D129" s="58"/>
      <c r="E129" s="58"/>
      <c r="F129" s="58"/>
    </row>
    <row r="130" spans="1:6" x14ac:dyDescent="0.3">
      <c r="A130" s="58"/>
      <c r="B130" s="58"/>
      <c r="C130" s="58"/>
      <c r="D130" s="58"/>
      <c r="E130" s="58"/>
      <c r="F130" s="58"/>
    </row>
    <row r="131" spans="1:6" x14ac:dyDescent="0.3">
      <c r="A131" s="58"/>
      <c r="B131" s="58"/>
      <c r="C131" s="58"/>
      <c r="D131" s="58"/>
      <c r="E131" s="58"/>
      <c r="F131" s="58"/>
    </row>
    <row r="132" spans="1:6" x14ac:dyDescent="0.3">
      <c r="A132" s="58"/>
      <c r="B132" s="58"/>
      <c r="C132" s="58"/>
      <c r="D132" s="58"/>
      <c r="E132" s="58"/>
      <c r="F132" s="58"/>
    </row>
    <row r="133" spans="1:6" x14ac:dyDescent="0.3">
      <c r="A133" s="58"/>
      <c r="B133" s="58"/>
      <c r="C133" s="58"/>
      <c r="D133" s="58"/>
      <c r="E133" s="58"/>
      <c r="F133" s="58"/>
    </row>
    <row r="134" spans="1:6" x14ac:dyDescent="0.3">
      <c r="A134" s="58"/>
      <c r="B134" s="58"/>
      <c r="C134" s="58"/>
      <c r="D134" s="58"/>
      <c r="E134" s="58"/>
      <c r="F134" s="58"/>
    </row>
    <row r="135" spans="1:6" x14ac:dyDescent="0.3">
      <c r="A135" s="58"/>
      <c r="B135" s="58"/>
      <c r="C135" s="58"/>
      <c r="D135" s="58"/>
      <c r="E135" s="58"/>
      <c r="F135" s="58"/>
    </row>
    <row r="136" spans="1:6" x14ac:dyDescent="0.3">
      <c r="A136" s="58"/>
      <c r="B136" s="58"/>
      <c r="C136" s="58"/>
      <c r="D136" s="58"/>
      <c r="E136" s="58"/>
      <c r="F136" s="58"/>
    </row>
    <row r="137" spans="1:6" x14ac:dyDescent="0.3">
      <c r="A137" s="58"/>
      <c r="B137" s="58"/>
      <c r="C137" s="58"/>
      <c r="D137" s="58"/>
      <c r="E137" s="58"/>
      <c r="F137" s="58"/>
    </row>
    <row r="138" spans="1:6" x14ac:dyDescent="0.3">
      <c r="A138" s="58"/>
      <c r="B138" s="58"/>
      <c r="C138" s="58"/>
      <c r="D138" s="58"/>
      <c r="E138" s="58"/>
      <c r="F138" s="58"/>
    </row>
    <row r="139" spans="1:6" x14ac:dyDescent="0.3">
      <c r="A139" s="58"/>
      <c r="B139" s="58"/>
      <c r="C139" s="58"/>
      <c r="D139" s="58"/>
      <c r="E139" s="58"/>
      <c r="F139" s="58"/>
    </row>
    <row r="140" spans="1:6" x14ac:dyDescent="0.3">
      <c r="A140" s="58"/>
      <c r="B140" s="58"/>
      <c r="C140" s="58"/>
      <c r="D140" s="58"/>
      <c r="E140" s="58"/>
      <c r="F140" s="58"/>
    </row>
    <row r="141" spans="1:6" x14ac:dyDescent="0.3">
      <c r="A141" s="58"/>
      <c r="B141" s="58"/>
      <c r="C141" s="58"/>
      <c r="D141" s="58"/>
      <c r="E141" s="58"/>
      <c r="F141" s="58"/>
    </row>
    <row r="142" spans="1:6" x14ac:dyDescent="0.3">
      <c r="A142" s="58"/>
      <c r="B142" s="58"/>
      <c r="C142" s="58"/>
      <c r="D142" s="58"/>
      <c r="E142" s="58"/>
      <c r="F142" s="58"/>
    </row>
    <row r="143" spans="1:6" x14ac:dyDescent="0.3">
      <c r="A143" s="58"/>
      <c r="B143" s="58"/>
      <c r="C143" s="58"/>
      <c r="D143" s="58"/>
      <c r="E143" s="58"/>
      <c r="F143" s="58"/>
    </row>
    <row r="144" spans="1:6" x14ac:dyDescent="0.3">
      <c r="A144" s="58"/>
      <c r="B144" s="58"/>
      <c r="C144" s="58"/>
      <c r="D144" s="58"/>
      <c r="E144" s="58"/>
      <c r="F144" s="58"/>
    </row>
    <row r="145" spans="1:6" x14ac:dyDescent="0.3">
      <c r="A145" s="58"/>
      <c r="B145" s="58"/>
      <c r="C145" s="58"/>
      <c r="D145" s="58"/>
      <c r="E145" s="58"/>
      <c r="F145" s="58"/>
    </row>
    <row r="146" spans="1:6" x14ac:dyDescent="0.3">
      <c r="A146" s="58"/>
      <c r="B146" s="58"/>
      <c r="C146" s="58"/>
      <c r="D146" s="58"/>
      <c r="E146" s="58"/>
      <c r="F146" s="58"/>
    </row>
    <row r="147" spans="1:6" x14ac:dyDescent="0.3">
      <c r="A147" s="58"/>
      <c r="B147" s="58"/>
      <c r="C147" s="58"/>
      <c r="D147" s="58"/>
      <c r="E147" s="58"/>
      <c r="F147" s="58"/>
    </row>
    <row r="148" spans="1:6" x14ac:dyDescent="0.3">
      <c r="A148" s="58"/>
      <c r="B148" s="58"/>
      <c r="C148" s="58"/>
      <c r="D148" s="58"/>
      <c r="E148" s="58"/>
      <c r="F148" s="58"/>
    </row>
    <row r="149" spans="1:6" x14ac:dyDescent="0.3">
      <c r="A149" s="58"/>
      <c r="B149" s="58"/>
      <c r="C149" s="58"/>
      <c r="D149" s="58"/>
      <c r="E149" s="58"/>
      <c r="F149" s="58"/>
    </row>
    <row r="150" spans="1:6" x14ac:dyDescent="0.3">
      <c r="A150" s="58"/>
      <c r="B150" s="58"/>
      <c r="C150" s="58"/>
      <c r="D150" s="58"/>
      <c r="E150" s="58"/>
      <c r="F150" s="58"/>
    </row>
    <row r="151" spans="1:6" x14ac:dyDescent="0.3">
      <c r="A151" s="58"/>
      <c r="B151" s="58"/>
      <c r="C151" s="58"/>
      <c r="D151" s="58"/>
      <c r="E151" s="58"/>
      <c r="F151" s="58"/>
    </row>
    <row r="152" spans="1:6" x14ac:dyDescent="0.3">
      <c r="A152" s="58"/>
      <c r="B152" s="58"/>
      <c r="C152" s="58"/>
      <c r="D152" s="58"/>
      <c r="E152" s="58"/>
      <c r="F152" s="58"/>
    </row>
    <row r="153" spans="1:6" x14ac:dyDescent="0.3">
      <c r="A153" s="58"/>
      <c r="B153" s="58"/>
      <c r="C153" s="58"/>
      <c r="D153" s="58"/>
      <c r="E153" s="58"/>
      <c r="F153" s="58"/>
    </row>
    <row r="154" spans="1:6" x14ac:dyDescent="0.3">
      <c r="A154" s="58"/>
      <c r="B154" s="58"/>
      <c r="C154" s="58"/>
      <c r="D154" s="58"/>
      <c r="E154" s="58"/>
      <c r="F154" s="58"/>
    </row>
    <row r="155" spans="1:6" x14ac:dyDescent="0.3">
      <c r="A155" s="58"/>
      <c r="B155" s="58"/>
      <c r="C155" s="58"/>
      <c r="D155" s="58"/>
      <c r="E155" s="58"/>
      <c r="F155" s="58"/>
    </row>
    <row r="156" spans="1:6" x14ac:dyDescent="0.3">
      <c r="A156" s="58"/>
      <c r="B156" s="58"/>
      <c r="C156" s="58"/>
      <c r="D156" s="58"/>
      <c r="E156" s="58"/>
      <c r="F156" s="58"/>
    </row>
    <row r="157" spans="1:6" x14ac:dyDescent="0.3">
      <c r="A157" s="58"/>
      <c r="B157" s="58"/>
      <c r="C157" s="58"/>
      <c r="D157" s="58"/>
      <c r="E157" s="58"/>
      <c r="F157" s="58"/>
    </row>
    <row r="158" spans="1:6" x14ac:dyDescent="0.3">
      <c r="A158" s="58"/>
      <c r="B158" s="58"/>
      <c r="C158" s="58"/>
      <c r="D158" s="58"/>
      <c r="E158" s="58"/>
      <c r="F158" s="58"/>
    </row>
    <row r="159" spans="1:6" x14ac:dyDescent="0.3">
      <c r="A159" s="58"/>
      <c r="B159" s="58"/>
      <c r="C159" s="58"/>
      <c r="D159" s="58"/>
      <c r="E159" s="58"/>
      <c r="F159" s="58"/>
    </row>
    <row r="160" spans="1:6" x14ac:dyDescent="0.3">
      <c r="A160" s="58"/>
      <c r="B160" s="58"/>
      <c r="C160" s="58"/>
      <c r="D160" s="58"/>
      <c r="E160" s="58"/>
      <c r="F160" s="58"/>
    </row>
    <row r="161" spans="1:6" x14ac:dyDescent="0.3">
      <c r="A161" s="58"/>
      <c r="B161" s="58"/>
      <c r="C161" s="58"/>
      <c r="D161" s="58"/>
      <c r="E161" s="58"/>
      <c r="F161" s="58"/>
    </row>
    <row r="162" spans="1:6" x14ac:dyDescent="0.3">
      <c r="A162" s="58"/>
      <c r="B162" s="58"/>
      <c r="C162" s="58"/>
      <c r="D162" s="58"/>
      <c r="E162" s="58"/>
      <c r="F162" s="58"/>
    </row>
    <row r="163" spans="1:6" x14ac:dyDescent="0.3">
      <c r="A163" s="58"/>
      <c r="B163" s="58"/>
      <c r="C163" s="58"/>
      <c r="D163" s="58"/>
      <c r="E163" s="58"/>
      <c r="F163" s="58"/>
    </row>
    <row r="164" spans="1:6" x14ac:dyDescent="0.3">
      <c r="A164" s="58"/>
      <c r="B164" s="58"/>
      <c r="C164" s="58"/>
      <c r="D164" s="58"/>
      <c r="E164" s="58"/>
      <c r="F164" s="58"/>
    </row>
    <row r="165" spans="1:6" x14ac:dyDescent="0.3">
      <c r="A165" s="58"/>
      <c r="B165" s="58"/>
      <c r="C165" s="58"/>
      <c r="D165" s="58"/>
      <c r="E165" s="58"/>
      <c r="F165" s="58"/>
    </row>
    <row r="166" spans="1:6" x14ac:dyDescent="0.3">
      <c r="A166" s="58"/>
      <c r="B166" s="58"/>
      <c r="C166" s="58"/>
      <c r="D166" s="58"/>
      <c r="E166" s="58"/>
      <c r="F166" s="58"/>
    </row>
    <row r="167" spans="1:6" x14ac:dyDescent="0.3">
      <c r="A167" s="58"/>
      <c r="B167" s="58"/>
      <c r="C167" s="58"/>
      <c r="D167" s="58"/>
      <c r="E167" s="58"/>
      <c r="F167" s="58"/>
    </row>
    <row r="168" spans="1:6" x14ac:dyDescent="0.3">
      <c r="A168" s="58"/>
      <c r="B168" s="58"/>
      <c r="C168" s="58"/>
      <c r="D168" s="58"/>
      <c r="E168" s="58"/>
      <c r="F168" s="58"/>
    </row>
    <row r="169" spans="1:6" x14ac:dyDescent="0.3">
      <c r="A169" s="58"/>
      <c r="B169" s="58"/>
      <c r="C169" s="58"/>
      <c r="D169" s="58"/>
      <c r="E169" s="58"/>
      <c r="F169" s="58"/>
    </row>
    <row r="170" spans="1:6" x14ac:dyDescent="0.3">
      <c r="A170" s="58"/>
      <c r="B170" s="58"/>
      <c r="C170" s="58"/>
      <c r="D170" s="58"/>
      <c r="E170" s="58"/>
      <c r="F170" s="58"/>
    </row>
    <row r="171" spans="1:6" x14ac:dyDescent="0.3">
      <c r="A171" s="58"/>
      <c r="B171" s="58"/>
      <c r="C171" s="58"/>
      <c r="D171" s="58"/>
      <c r="E171" s="58"/>
      <c r="F171" s="58"/>
    </row>
    <row r="172" spans="1:6" x14ac:dyDescent="0.3">
      <c r="A172" s="58"/>
      <c r="B172" s="58"/>
      <c r="C172" s="58"/>
      <c r="D172" s="58"/>
      <c r="E172" s="58"/>
      <c r="F172" s="58"/>
    </row>
    <row r="173" spans="1:6" x14ac:dyDescent="0.3">
      <c r="A173" s="58"/>
      <c r="B173" s="58"/>
      <c r="C173" s="58"/>
      <c r="D173" s="58"/>
      <c r="E173" s="58"/>
      <c r="F173" s="58"/>
    </row>
    <row r="174" spans="1:6" x14ac:dyDescent="0.3">
      <c r="A174" s="58"/>
      <c r="B174" s="58"/>
      <c r="C174" s="58"/>
      <c r="D174" s="58"/>
      <c r="E174" s="58"/>
      <c r="F174" s="58"/>
    </row>
    <row r="175" spans="1:6" x14ac:dyDescent="0.3">
      <c r="A175" s="58"/>
      <c r="B175" s="58"/>
      <c r="C175" s="58"/>
      <c r="D175" s="58"/>
      <c r="E175" s="58"/>
      <c r="F175" s="58"/>
    </row>
    <row r="176" spans="1:6" x14ac:dyDescent="0.3">
      <c r="A176" s="58"/>
      <c r="B176" s="58"/>
      <c r="C176" s="58"/>
      <c r="D176" s="58"/>
      <c r="E176" s="58"/>
      <c r="F176" s="58"/>
    </row>
    <row r="177" spans="1:6" x14ac:dyDescent="0.3">
      <c r="A177" s="58"/>
      <c r="B177" s="58"/>
      <c r="C177" s="58"/>
      <c r="D177" s="58"/>
      <c r="E177" s="58"/>
      <c r="F177" s="58"/>
    </row>
    <row r="178" spans="1:6" x14ac:dyDescent="0.3">
      <c r="A178" s="58"/>
      <c r="B178" s="58"/>
      <c r="C178" s="58"/>
      <c r="D178" s="58"/>
      <c r="E178" s="58"/>
      <c r="F178" s="58"/>
    </row>
    <row r="179" spans="1:6" x14ac:dyDescent="0.3">
      <c r="A179" s="58"/>
      <c r="B179" s="58"/>
      <c r="C179" s="58"/>
      <c r="D179" s="58"/>
      <c r="E179" s="58"/>
      <c r="F179" s="58"/>
    </row>
    <row r="180" spans="1:6" x14ac:dyDescent="0.3">
      <c r="A180" s="58"/>
      <c r="B180" s="58"/>
      <c r="C180" s="58"/>
      <c r="D180" s="58"/>
      <c r="E180" s="58"/>
      <c r="F180" s="58"/>
    </row>
    <row r="181" spans="1:6" x14ac:dyDescent="0.3">
      <c r="A181" s="58"/>
      <c r="B181" s="58"/>
      <c r="C181" s="58"/>
      <c r="D181" s="58"/>
      <c r="E181" s="58"/>
      <c r="F181" s="58"/>
    </row>
    <row r="182" spans="1:6" x14ac:dyDescent="0.3">
      <c r="A182" s="58"/>
      <c r="B182" s="58"/>
      <c r="C182" s="58"/>
      <c r="D182" s="58"/>
      <c r="E182" s="58"/>
      <c r="F182" s="58"/>
    </row>
    <row r="183" spans="1:6" x14ac:dyDescent="0.3">
      <c r="A183" s="58"/>
      <c r="B183" s="58"/>
      <c r="C183" s="58"/>
      <c r="D183" s="58"/>
      <c r="E183" s="58"/>
      <c r="F183" s="58"/>
    </row>
    <row r="184" spans="1:6" x14ac:dyDescent="0.3">
      <c r="A184" s="58"/>
      <c r="B184" s="58"/>
      <c r="C184" s="58"/>
      <c r="D184" s="58"/>
      <c r="E184" s="58"/>
      <c r="F184" s="58"/>
    </row>
    <row r="185" spans="1:6" x14ac:dyDescent="0.3">
      <c r="A185" s="58"/>
      <c r="B185" s="58"/>
      <c r="C185" s="58"/>
      <c r="D185" s="58"/>
      <c r="E185" s="58"/>
      <c r="F185" s="58"/>
    </row>
    <row r="186" spans="1:6" x14ac:dyDescent="0.3">
      <c r="A186" s="58"/>
      <c r="B186" s="58"/>
      <c r="C186" s="58"/>
      <c r="D186" s="58"/>
      <c r="E186" s="58"/>
      <c r="F186" s="58"/>
    </row>
    <row r="187" spans="1:6" x14ac:dyDescent="0.3">
      <c r="A187" s="58"/>
      <c r="B187" s="58"/>
      <c r="C187" s="58"/>
      <c r="D187" s="58"/>
      <c r="E187" s="58"/>
      <c r="F187" s="58"/>
    </row>
    <row r="188" spans="1:6" x14ac:dyDescent="0.3">
      <c r="A188" s="58"/>
      <c r="B188" s="58"/>
      <c r="C188" s="58"/>
      <c r="D188" s="58"/>
      <c r="E188" s="58"/>
      <c r="F188" s="58"/>
    </row>
    <row r="189" spans="1:6" x14ac:dyDescent="0.3">
      <c r="A189" s="58"/>
      <c r="B189" s="58"/>
      <c r="C189" s="58"/>
      <c r="D189" s="58"/>
      <c r="E189" s="58"/>
      <c r="F189" s="58"/>
    </row>
    <row r="190" spans="1:6" x14ac:dyDescent="0.3">
      <c r="A190" s="58"/>
      <c r="B190" s="58"/>
      <c r="C190" s="58"/>
      <c r="D190" s="58"/>
      <c r="E190" s="58"/>
      <c r="F190" s="58"/>
    </row>
    <row r="191" spans="1:6" x14ac:dyDescent="0.3">
      <c r="A191" s="58"/>
      <c r="B191" s="58"/>
      <c r="C191" s="58"/>
      <c r="D191" s="58"/>
      <c r="E191" s="58"/>
      <c r="F191" s="58"/>
    </row>
    <row r="192" spans="1:6" x14ac:dyDescent="0.3">
      <c r="A192" s="58"/>
      <c r="B192" s="58"/>
      <c r="C192" s="58"/>
      <c r="D192" s="58"/>
      <c r="E192" s="58"/>
      <c r="F192" s="58"/>
    </row>
    <row r="193" spans="1:6" x14ac:dyDescent="0.3">
      <c r="A193" s="58"/>
      <c r="B193" s="58"/>
      <c r="C193" s="58"/>
      <c r="D193" s="58"/>
      <c r="E193" s="58"/>
      <c r="F193" s="58"/>
    </row>
    <row r="194" spans="1:6" x14ac:dyDescent="0.3">
      <c r="A194" s="58"/>
      <c r="B194" s="58"/>
      <c r="C194" s="58"/>
      <c r="D194" s="58"/>
      <c r="E194" s="58"/>
      <c r="F194" s="58"/>
    </row>
    <row r="195" spans="1:6" x14ac:dyDescent="0.3">
      <c r="A195" s="58"/>
      <c r="B195" s="58"/>
      <c r="C195" s="58"/>
      <c r="D195" s="58"/>
      <c r="E195" s="58"/>
      <c r="F195" s="58"/>
    </row>
    <row r="196" spans="1:6" x14ac:dyDescent="0.3">
      <c r="A196" s="58"/>
      <c r="B196" s="58"/>
      <c r="C196" s="58"/>
      <c r="D196" s="58"/>
      <c r="E196" s="58"/>
      <c r="F196" s="58"/>
    </row>
    <row r="197" spans="1:6" x14ac:dyDescent="0.3">
      <c r="A197" s="58"/>
      <c r="B197" s="58"/>
      <c r="C197" s="58"/>
      <c r="D197" s="58"/>
      <c r="E197" s="58"/>
      <c r="F197" s="58"/>
    </row>
    <row r="198" spans="1:6" x14ac:dyDescent="0.3">
      <c r="A198" s="58"/>
      <c r="B198" s="58"/>
      <c r="C198" s="58"/>
      <c r="D198" s="58"/>
      <c r="E198" s="58"/>
      <c r="F198" s="58"/>
    </row>
    <row r="199" spans="1:6" x14ac:dyDescent="0.3">
      <c r="A199" s="58"/>
      <c r="B199" s="58"/>
      <c r="C199" s="58"/>
      <c r="D199" s="58"/>
      <c r="E199" s="58"/>
      <c r="F199" s="58"/>
    </row>
    <row r="200" spans="1:6" x14ac:dyDescent="0.3">
      <c r="A200" s="58"/>
      <c r="B200" s="58"/>
      <c r="C200" s="58"/>
      <c r="D200" s="58"/>
      <c r="E200" s="58"/>
      <c r="F200" s="58"/>
    </row>
    <row r="201" spans="1:6" x14ac:dyDescent="0.3">
      <c r="A201" s="58"/>
      <c r="B201" s="58"/>
      <c r="C201" s="58"/>
      <c r="D201" s="58"/>
      <c r="E201" s="58"/>
      <c r="F201" s="58"/>
    </row>
    <row r="202" spans="1:6" x14ac:dyDescent="0.3">
      <c r="A202" s="58"/>
      <c r="B202" s="58"/>
      <c r="C202" s="58"/>
      <c r="D202" s="58"/>
      <c r="E202" s="58"/>
      <c r="F202" s="58"/>
    </row>
    <row r="203" spans="1:6" x14ac:dyDescent="0.3">
      <c r="A203" s="58"/>
      <c r="B203" s="58"/>
      <c r="C203" s="58"/>
      <c r="D203" s="58"/>
      <c r="E203" s="58"/>
      <c r="F203" s="58"/>
    </row>
    <row r="204" spans="1:6" x14ac:dyDescent="0.3">
      <c r="A204" s="58"/>
      <c r="B204" s="58"/>
      <c r="C204" s="58"/>
      <c r="D204" s="58"/>
      <c r="E204" s="58"/>
      <c r="F204" s="58"/>
    </row>
  </sheetData>
  <autoFilter ref="A2:F30"/>
  <pageMargins left="0.7" right="0.7" top="0.75" bottom="0.75" header="0.3" footer="0.3"/>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Plan de Acción</vt:lpstr>
      <vt:lpstr>Hoja1</vt:lpstr>
      <vt:lpstr>Metas 2022</vt:lpstr>
      <vt:lpstr>Hoja5</vt:lpstr>
      <vt:lpstr>Indicadores no incluidos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Secret.  Planeacion</dc:creator>
  <cp:lastModifiedBy>Secret.  Planeacion</cp:lastModifiedBy>
  <dcterms:created xsi:type="dcterms:W3CDTF">2022-01-01T16:45:19Z</dcterms:created>
  <dcterms:modified xsi:type="dcterms:W3CDTF">2022-01-26T22:01:52Z</dcterms:modified>
</cp:coreProperties>
</file>